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petrovic\Desktop\samoanaliza\"/>
    </mc:Choice>
  </mc:AlternateContent>
  <xr:revisionPtr revIDLastSave="0" documentId="13_ncr:1_{FD2CDC8C-8094-449E-A35B-04E5725869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PZG project intern" sheetId="1" r:id="rId1"/>
    <sheet name="FPZG project nat" sheetId="2" r:id="rId2"/>
    <sheet name="FPZG institucionalni projekti" sheetId="3" r:id="rId3"/>
    <sheet name="FPZG inst do 2019" sheetId="5" r:id="rId4"/>
    <sheet name="FPZG nac do 2019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0" i="2" s="1"/>
  <c r="I33" i="2"/>
  <c r="I28" i="2"/>
  <c r="I24" i="2"/>
  <c r="I18" i="2"/>
  <c r="I12" i="2"/>
  <c r="I22" i="4"/>
  <c r="E38" i="3" l="1"/>
  <c r="E30" i="3"/>
  <c r="E22" i="3"/>
  <c r="E15" i="3"/>
  <c r="E9" i="3"/>
  <c r="E3" i="3"/>
  <c r="I13" i="1" l="1"/>
  <c r="I9" i="1"/>
  <c r="I35" i="1" s="1"/>
  <c r="F4" i="1" l="1"/>
</calcChain>
</file>

<file path=xl/sharedStrings.xml><?xml version="1.0" encoding="utf-8"?>
<sst xmlns="http://schemas.openxmlformats.org/spreadsheetml/2006/main" count="555" uniqueCount="156">
  <si>
    <t>FP7 Marie Currie</t>
  </si>
  <si>
    <t>bEUcitizen</t>
  </si>
  <si>
    <t>FP7-SSH-2012-1</t>
  </si>
  <si>
    <t>SPECTRESS</t>
  </si>
  <si>
    <t>Networks of European Integration</t>
  </si>
  <si>
    <t>ERASMUS+ - Jean Monnet Chair</t>
  </si>
  <si>
    <t>EUEduca: Educator Workshop for Secondary School teachers on the EU</t>
  </si>
  <si>
    <t>ERASMUS+ - Jean Monnet Project</t>
  </si>
  <si>
    <t>Europeanization of the Western Balkans</t>
  </si>
  <si>
    <t>ERASMUS+ - Jean Monnet Module</t>
  </si>
  <si>
    <t>STATUS</t>
  </si>
  <si>
    <t xml:space="preserve">Poličko u doba aktualne krize: nasljeđe Moderne i suvremeni izazovi projekta europskog zajedništva </t>
  </si>
  <si>
    <t>partner</t>
  </si>
  <si>
    <t xml:space="preserve">Polički prioriti u Hrvatskoj - POLIPTIH(r) </t>
  </si>
  <si>
    <t>Racism and Xenophobia: For Refugee and Ethnic Equality (RAX FREE)</t>
  </si>
  <si>
    <t>Actor analysis in health policy formulation in Croatia (Health policy)</t>
  </si>
  <si>
    <t>Lost in transition: (mis)use of transitional justice mechanisms in post-conflict countries (TransJusMem)</t>
  </si>
  <si>
    <t>NEWFELPRO (Marie Curie FP7-PEOPLE-2011-COFUND program)</t>
  </si>
  <si>
    <t>Secular Europe</t>
  </si>
  <si>
    <t>LifeLongLearning Programme -Jean Monnet Module</t>
  </si>
  <si>
    <t>Women in Labour Market - Gender Impact Assessment</t>
  </si>
  <si>
    <t>IPA 2011 - Reinforcing Support of CSO's in Enhancing Transparency and Good Governance in Croatian Public Administration</t>
  </si>
  <si>
    <t>ERASMUS+ (KA 2 Cooperation for  Innovation and the exchange of good practices strategic partnerships for youth)</t>
  </si>
  <si>
    <t>European Youth News Exchange (Y-NEX)</t>
  </si>
  <si>
    <t>STAR VOICE: “Karlovac public &amp; civil partnership for citizens participation and increased transparency for the revitalisation of the old town centre Zvijezda”</t>
  </si>
  <si>
    <t>IPA 2012: Building Local Partnerships for Open Governance and Fight against Corruption in Responsible Management of Natural Resources</t>
  </si>
  <si>
    <t>Disobedient democracy</t>
  </si>
  <si>
    <t>BALKAN BRIDGES</t>
  </si>
  <si>
    <t>IPA 2012: Building Capacities of CSOs for Ensuring Effective Implementation of the EU Standards in the Enforcement of Human Rights</t>
  </si>
  <si>
    <t>RADIO STUDENT</t>
  </si>
  <si>
    <t>ESF - European Social Fund</t>
  </si>
  <si>
    <t>US EMBASSY (bilateral)</t>
  </si>
  <si>
    <t>PROMYS - Swiss National Science Foundation (bilateral)</t>
  </si>
  <si>
    <t>ERASMUS+ Jean Monnet Network</t>
  </si>
  <si>
    <t>Small States in Economic and Political Turmoil: Europe and Beyond</t>
  </si>
  <si>
    <t>Modeliranje društveno odgovornog učenja za zaštitu okoliša</t>
  </si>
  <si>
    <t>Aktivni studenti - korisni građani - pravedno društvo: partnerstvo u razvoju programa društveno korisnog učenja za razvoj kompetencija studenata i studentskih doprinos zajednici</t>
  </si>
  <si>
    <t>01/2017 Fond za pluralizam TVS</t>
  </si>
  <si>
    <t>01/2017 Fond za pluralizam RS</t>
  </si>
  <si>
    <t>nositelj</t>
  </si>
  <si>
    <t>FAKE NEWS</t>
  </si>
  <si>
    <t>01/2019 Fond za pluralizam RS</t>
  </si>
  <si>
    <t>01/2019 Fond za pluralizam TVS</t>
  </si>
  <si>
    <r>
      <rPr>
        <b/>
        <sz val="14"/>
        <color theme="0"/>
        <rFont val="Calibri"/>
        <family val="2"/>
        <scheme val="minor"/>
      </rPr>
      <t>FPZG</t>
    </r>
    <r>
      <rPr>
        <b/>
        <sz val="12"/>
        <color theme="0"/>
        <rFont val="Calibri"/>
        <family val="2"/>
        <charset val="238"/>
        <scheme val="minor"/>
      </rPr>
      <t xml:space="preserve"> </t>
    </r>
    <r>
      <rPr>
        <b/>
        <sz val="14"/>
        <color theme="0"/>
        <rFont val="Calibri"/>
        <family val="2"/>
        <scheme val="minor"/>
      </rPr>
      <t>NACIONALNI PROJEKTI</t>
    </r>
  </si>
  <si>
    <t>UNIZG istraživačke potpore 2015</t>
  </si>
  <si>
    <t>UNIZG istraživačke potpore 2016</t>
  </si>
  <si>
    <t>UNIZG istraživačke potpore 2017</t>
  </si>
  <si>
    <t>UNIZG istraživačke potpore 2018</t>
  </si>
  <si>
    <t>UNIZG istraživačke potpore 2019</t>
  </si>
  <si>
    <t>UNIZG istraživačke potpore 2020</t>
  </si>
  <si>
    <t>MZOŠ - PROGRAM POPULARIZACIJE ZNANOSTI</t>
  </si>
  <si>
    <t>Medijski projekt AKADEMSKA ČETVRT</t>
  </si>
  <si>
    <t>Razvoj mladih karijera (Kosta Bovan)</t>
  </si>
  <si>
    <t>HRZZ DOK-2014-06</t>
  </si>
  <si>
    <t>01/2015 Fond za pluralizam RS</t>
  </si>
  <si>
    <t>01/2015 Fond za pluralizam TVS</t>
  </si>
  <si>
    <t>Agencija za elektorničke medije - FOND ZA PLURALIZAM</t>
  </si>
  <si>
    <t>02/2015 Fond za pluralizam RS</t>
  </si>
  <si>
    <t>06/2014 Fond za pluralizam TVS</t>
  </si>
  <si>
    <t>05/2014 Fond za pluralizam RS</t>
  </si>
  <si>
    <t>Ministarstvo Kulture - Program dodjele bespovratnih sredstava neprofitnim medijima</t>
  </si>
  <si>
    <t>PROGRAM - linija financiranja</t>
  </si>
  <si>
    <t>VRIJEDNOST</t>
  </si>
  <si>
    <t>medijski</t>
  </si>
  <si>
    <t>istraživački</t>
  </si>
  <si>
    <t>popularizacija znanosti</t>
  </si>
  <si>
    <t>medijski / stručni</t>
  </si>
  <si>
    <t>Agencija za elektorničke medije: MEDIJSKA PISMENOST</t>
  </si>
  <si>
    <t>UKUPNO 2015-2020</t>
  </si>
  <si>
    <t>Br</t>
  </si>
  <si>
    <t>NAZIV PROJEKTA</t>
  </si>
  <si>
    <t>VRSTA PROJEKTA</t>
  </si>
  <si>
    <t>TRAJANJE</t>
  </si>
  <si>
    <t>OD</t>
  </si>
  <si>
    <t>DO</t>
  </si>
  <si>
    <t>Mala škola medijske pismenosti</t>
  </si>
  <si>
    <t>UNIZG - Raspodjela sredstava za namjensko institucijsko financiranje znanstvene i umjetničke djelatnosti 2015</t>
  </si>
  <si>
    <t>UNIZG - Raspodjela sredstava za namjensko institucijsko financiranje znanstvene i umjetničke djelatnosti 2016</t>
  </si>
  <si>
    <t>UNIZG - Raspodjela sredstava za namjensko institucijsko financiranje znanstvene i umjetničke djelatnosti 2017</t>
  </si>
  <si>
    <t>UNIZG - Raspodjela sredstava za namjensko institucijsko financiranje znanstvene i umjetničke djelatnosti 2018</t>
  </si>
  <si>
    <t>UNIZG - Raspodjela sredstava za namjensko institucijsko financiranje znanstvene i umjetničke djelatnosti 2019</t>
  </si>
  <si>
    <t>UNIZG - Raspodjela sredstava za namjensko institucijsko financiranje znanstvene i umjetničke djelatnosti 2020</t>
  </si>
  <si>
    <t>ESF - HRZZ DOK-01-2018</t>
  </si>
  <si>
    <t>Buntovnička demokracija: komparativna analiza politika osporavanja u zemljama europske poluperiferije</t>
  </si>
  <si>
    <t>DISRUPT THE NEWS – JOURNALISM PRACTICE IN THE MULTIMEDIA WORLD</t>
  </si>
  <si>
    <t>"Academic network supporting EU policies towards Western Balkans with emphasis on regional cooperation based on reconciliation- ANETREC"</t>
  </si>
  <si>
    <t>Svemirski program</t>
  </si>
  <si>
    <t>MZO Okvirni program za istraživanje i inovacije i programa Euratom, te promocia inicijativa vezanih uz svemir i svemirske tehnologije - MJERA 5</t>
  </si>
  <si>
    <t>Akademija u Hodu' (ALU)</t>
  </si>
  <si>
    <t>vrsta projekta</t>
  </si>
  <si>
    <t>nastavni/istraživački</t>
  </si>
  <si>
    <t>stručni</t>
  </si>
  <si>
    <t>institucionalni/stručni</t>
  </si>
  <si>
    <t>stručni/istraživački</t>
  </si>
  <si>
    <t>medijski/stručni</t>
  </si>
  <si>
    <t>stručni/nastavni</t>
  </si>
  <si>
    <t>UKUPNO</t>
  </si>
  <si>
    <t>The Social Resilience of the Croatian Society in the Midst and Aftermath of the COVID-19 Pandemic</t>
  </si>
  <si>
    <t>HRZZ IP-CORONA-2020-04</t>
  </si>
  <si>
    <t>(Re)building society: A longitudinal study of post-corona social recovery in Croatian general population</t>
  </si>
  <si>
    <t>MEDIADELCOM</t>
  </si>
  <si>
    <t>H2020-SC6-TRANSFORMATIONS-2020</t>
  </si>
  <si>
    <t xml:space="preserve">Debating Europe </t>
  </si>
  <si>
    <t>ERASMUS + (Jean Monnet Network)</t>
  </si>
  <si>
    <t>SUSTINEO- Suradnjom, sudjelovanjem, istraživanjem i edukacijom za održivost</t>
  </si>
  <si>
    <t>"Projekt razvoja karijera mladih istraživača – izobrazba novih doktora znanosti"</t>
  </si>
  <si>
    <t>ESF - HRZZ DOK-2020-01</t>
  </si>
  <si>
    <t>JEDRO - Javne politike za održivi društveni razvoj: voda, energetika, otpad</t>
  </si>
  <si>
    <t>JOURLAB</t>
  </si>
  <si>
    <t>HRZZ IP_2019</t>
  </si>
  <si>
    <r>
      <rPr>
        <b/>
        <sz val="14"/>
        <color theme="0"/>
        <rFont val="Calibri"/>
        <family val="2"/>
        <scheme val="minor"/>
      </rPr>
      <t>FPZG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4"/>
        <color theme="0"/>
        <rFont val="Calibri"/>
        <family val="2"/>
        <scheme val="minor"/>
      </rPr>
      <t>MEĐUNARODNI PROJEKTI</t>
    </r>
  </si>
  <si>
    <t>MZO: ZNANSTVENO-TEHNOLOŠKA SURADNJA SA SRBIJOM</t>
  </si>
  <si>
    <t>Unaprjeđivanje kvalitete visokog obrazovanja uz primjenu HKO-a na Fakultetu poličkih znanosti</t>
  </si>
  <si>
    <t>Političke preferencije birača i biračko ponašanje u parlamentarnim izborima u Hrvatskoj</t>
  </si>
  <si>
    <t>Nenad Zakošek</t>
  </si>
  <si>
    <t>Blanuša Nebojša, Čular Goran, Henjak Andrija, Baričević Vedrana, Đurašković Stevo, Širinić Daniela, Bovan Kosta</t>
  </si>
  <si>
    <t>Govor mržnje u Hrvatskoj</t>
  </si>
  <si>
    <t>Kurelić Zoran, Vasiljević Snježana, Gardašević Đorđe, Car Viktorija, Cvijanović Hrvoje</t>
  </si>
  <si>
    <t>Populizam u predsjedničkim izborima u Republici Hrvatskoj 2014/2015</t>
  </si>
  <si>
    <t>Grbeša Marijana</t>
  </si>
  <si>
    <t>Enes Kulenović</t>
  </si>
  <si>
    <t>Šalaj Berto, Bebić Domagoj</t>
  </si>
  <si>
    <t>Medijski sustavi u jugoistočnoj Europi: komparativna analiza post-socijalističkih medijskih sustava – mediji u socijalizmu</t>
  </si>
  <si>
    <t>Peruško Zrinjka</t>
  </si>
  <si>
    <t>Čuvalo Antonija, Vozab Dina, Majstorović Dunja</t>
  </si>
  <si>
    <t>Zdravko Petak</t>
  </si>
  <si>
    <t>Kako vlada Vlada: akterska i procesna analiza političkog odlučivanja u Vladi RH</t>
  </si>
  <si>
    <t>Ana Petek</t>
  </si>
  <si>
    <t>Nikić Čakar Dario, Dolenec Danijela, Kekez-Koštro Anka, Munta Mario, Petković Krešimir, Raos Višeslav, Zgurić Borna</t>
  </si>
  <si>
    <t>Kurelić Zoran, Vasiljević Snježana, Gardašević Đorđe, Cvijanović Hrvoje</t>
  </si>
  <si>
    <t>Medijski sustavi u jugoistočnoj Europi: komparativna analiza post-socijalističkih medijskih sustava</t>
  </si>
  <si>
    <t>Čuvalo Antonija, Vozab Dina</t>
  </si>
  <si>
    <t>Blanuša Nebojša, Čular Goran, Henjak Andrija, Baričević Vedrana, Đurašković Stevo, Širinić Daniela, Marjeta Šinko</t>
  </si>
  <si>
    <t>Digital Data and Security</t>
  </si>
  <si>
    <t>Dagmar Radin</t>
  </si>
  <si>
    <t>Lidija Kos-Stanišić, Viktorija Car, Robert Mikac, Marta Zorko, Đana Luša</t>
  </si>
  <si>
    <t>Tekstualna analiza populističkog diskursa u hrvatskoj politici i medijima</t>
  </si>
  <si>
    <t>Šalaj Berto, Bebić Domagoj, Milica Vučković</t>
  </si>
  <si>
    <t>Munta Mario, Petković Krešimir, Zgurić Borna, Marjeta Šinko</t>
  </si>
  <si>
    <t>Političke preferencije birača i biračko ponašanje u Hrvatskoj</t>
  </si>
  <si>
    <t>Blanuša Nebojša, Čular Goran, Baričević Vedrana, Đurašković Stevo, Širinić Daniela, Dario Nikić Čakar, Kosta Bovan</t>
  </si>
  <si>
    <t>Analiza razvoja političkih prioriteta u Hrvatskoj</t>
  </si>
  <si>
    <t>Višeslav Raos</t>
  </si>
  <si>
    <t>Petar Popović, Domagoj Vujeva, Davorka Vidović</t>
  </si>
  <si>
    <t>Kurelić Zoran, Kosta Bovan, Cvijanović Hrvoje</t>
  </si>
  <si>
    <t>Munta Mario, Petković Krešimir, Anka Kekez Koštro, Marjeta Šinko</t>
  </si>
  <si>
    <t>Blanuša Nebojša, Čular Goran, Baričević Vedrana, Đurašković Stevo, Širinić Daniela, Dario Nikić Čakar</t>
  </si>
  <si>
    <t>Viktorija Car</t>
  </si>
  <si>
    <t>Lidija Kos-Stanišić, Robert Mikac, Marta Zorko, Đana Luša, Andrija Henjak, Ružica Jakešević</t>
  </si>
  <si>
    <t>Lidija Kos-Stanišić, Robert Mikac, Marta Zorko, Đana Luša, Borna Zgurić, Ružica Jakešević</t>
  </si>
  <si>
    <t>FPZG - INSTITUCIONALNI ISTRAŽIVAČKI PROJEKTI (UNIZG financijske potpore 2015-2019)</t>
  </si>
  <si>
    <t>VODITELJ</t>
  </si>
  <si>
    <t>SURADNICI</t>
  </si>
  <si>
    <t>Sudjelovanje građana u političkom procesu na lokalnoj razini 1993.-2003.</t>
  </si>
  <si>
    <t>Anka Kekez-Koštro, Ana Matan, Davorka Vidović, Daniela Širinić, Marko Grdešić, Mario Munta, Marjeta Šinko</t>
  </si>
  <si>
    <t xml:space="preserve">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</si>
</sst>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44" formatCode="_-* #,##0.00\ &quot;kn&quot;_-;\-* #,##0.00\ &quot;kn&quot;_-;_-* &quot;-&quot;??\ &quot;kn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Calibri"/>
      <family val="2"/>
      <charset val="238"/>
      <scheme val="minor"/>
    </font>
    <font>
      <b/>
      <sz val="6.5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4" fontId="5" fillId="0" borderId="6" xfId="1" applyFont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5" fillId="0" borderId="4" xfId="1" applyFont="1" applyBorder="1" applyAlignment="1">
      <alignment horizontal="center" vertical="center" wrapText="1"/>
    </xf>
    <xf numFmtId="44" fontId="9" fillId="4" borderId="9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4" fontId="11" fillId="3" borderId="12" xfId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4" fontId="5" fillId="0" borderId="15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44" fontId="18" fillId="0" borderId="1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4" fillId="0" borderId="1" xfId="0" quotePrefix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44" fontId="21" fillId="3" borderId="1" xfId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8" fontId="21" fillId="5" borderId="17" xfId="0" applyNumberFormat="1" applyFont="1" applyFill="1" applyBorder="1" applyAlignment="1">
      <alignment horizontal="center" vertical="center" wrapText="1"/>
    </xf>
    <xf numFmtId="8" fontId="21" fillId="5" borderId="4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8" fontId="22" fillId="3" borderId="2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4" fontId="2" fillId="0" borderId="15" xfId="1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8" fontId="18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8" fontId="18" fillId="0" borderId="9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0" fontId="18" fillId="5" borderId="1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8" fontId="18" fillId="0" borderId="15" xfId="0" applyNumberFormat="1" applyFont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right" wrapText="1"/>
    </xf>
    <xf numFmtId="0" fontId="22" fillId="3" borderId="20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80" zoomScaleNormal="80" workbookViewId="0">
      <selection activeCell="C38" sqref="C38"/>
    </sheetView>
  </sheetViews>
  <sheetFormatPr defaultRowHeight="17.25" customHeight="1" x14ac:dyDescent="0.25"/>
  <cols>
    <col min="1" max="1" width="2.85546875" style="52" customWidth="1"/>
    <col min="2" max="2" width="79.42578125" style="53" customWidth="1"/>
    <col min="3" max="3" width="46.85546875" style="53" customWidth="1"/>
    <col min="4" max="4" width="17.7109375" style="53" customWidth="1"/>
    <col min="5" max="5" width="8" style="39" customWidth="1"/>
    <col min="6" max="6" width="6.140625" style="39" customWidth="1"/>
    <col min="7" max="8" width="9.85546875" style="39" bestFit="1" customWidth="1"/>
    <col min="9" max="9" width="17.28515625" style="39" bestFit="1" customWidth="1"/>
    <col min="10" max="16384" width="9.140625" style="39"/>
  </cols>
  <sheetData>
    <row r="1" spans="1:9" ht="31.5" customHeight="1" x14ac:dyDescent="0.25">
      <c r="A1" s="105" t="s">
        <v>110</v>
      </c>
      <c r="B1" s="105"/>
      <c r="C1" s="105"/>
      <c r="D1" s="105"/>
      <c r="E1" s="105"/>
      <c r="F1" s="105"/>
      <c r="G1" s="105"/>
      <c r="H1" s="105"/>
      <c r="I1" s="105"/>
    </row>
    <row r="2" spans="1:9" s="43" customFormat="1" ht="20.25" customHeight="1" x14ac:dyDescent="0.25">
      <c r="A2" s="40" t="s">
        <v>69</v>
      </c>
      <c r="B2" s="40" t="s">
        <v>70</v>
      </c>
      <c r="C2" s="40" t="s">
        <v>61</v>
      </c>
      <c r="D2" s="40" t="s">
        <v>89</v>
      </c>
      <c r="E2" s="40" t="s">
        <v>10</v>
      </c>
      <c r="F2" s="41" t="s">
        <v>72</v>
      </c>
      <c r="G2" s="42" t="s">
        <v>73</v>
      </c>
      <c r="H2" s="42" t="s">
        <v>74</v>
      </c>
      <c r="I2" s="42" t="s">
        <v>62</v>
      </c>
    </row>
    <row r="3" spans="1:9" s="56" customFormat="1" ht="15.75" customHeight="1" x14ac:dyDescent="0.25">
      <c r="A3" s="63">
        <v>1</v>
      </c>
      <c r="B3" s="44" t="s">
        <v>18</v>
      </c>
      <c r="C3" s="45" t="s">
        <v>19</v>
      </c>
      <c r="D3" s="50" t="s">
        <v>90</v>
      </c>
      <c r="E3" s="46" t="s">
        <v>39</v>
      </c>
      <c r="F3" s="46">
        <v>36</v>
      </c>
      <c r="G3" s="47">
        <v>41207</v>
      </c>
      <c r="H3" s="47">
        <v>42301</v>
      </c>
      <c r="I3" s="55">
        <v>202000</v>
      </c>
    </row>
    <row r="4" spans="1:9" s="56" customFormat="1" ht="15.75" customHeight="1" x14ac:dyDescent="0.25">
      <c r="A4" s="63">
        <v>2</v>
      </c>
      <c r="B4" s="48" t="s">
        <v>1</v>
      </c>
      <c r="C4" s="49" t="s">
        <v>2</v>
      </c>
      <c r="D4" s="46" t="s">
        <v>64</v>
      </c>
      <c r="E4" s="46" t="s">
        <v>12</v>
      </c>
      <c r="F4" s="46">
        <f>4*12</f>
        <v>48</v>
      </c>
      <c r="G4" s="47">
        <v>41395</v>
      </c>
      <c r="H4" s="47">
        <v>42855</v>
      </c>
      <c r="I4" s="55">
        <v>1616650</v>
      </c>
    </row>
    <row r="5" spans="1:9" s="56" customFormat="1" ht="15.75" customHeight="1" x14ac:dyDescent="0.25">
      <c r="A5" s="63">
        <v>3</v>
      </c>
      <c r="B5" s="44" t="s">
        <v>3</v>
      </c>
      <c r="C5" s="45" t="s">
        <v>0</v>
      </c>
      <c r="D5" s="46" t="s">
        <v>64</v>
      </c>
      <c r="E5" s="50" t="s">
        <v>12</v>
      </c>
      <c r="F5" s="46">
        <v>48</v>
      </c>
      <c r="G5" s="47">
        <v>41640</v>
      </c>
      <c r="H5" s="47">
        <v>43100</v>
      </c>
      <c r="I5" s="55">
        <v>375000</v>
      </c>
    </row>
    <row r="6" spans="1:9" s="56" customFormat="1" ht="15.75" customHeight="1" x14ac:dyDescent="0.25">
      <c r="A6" s="63">
        <v>4</v>
      </c>
      <c r="B6" s="44" t="s">
        <v>8</v>
      </c>
      <c r="C6" s="45" t="s">
        <v>9</v>
      </c>
      <c r="D6" s="50" t="s">
        <v>90</v>
      </c>
      <c r="E6" s="46" t="s">
        <v>39</v>
      </c>
      <c r="F6" s="46">
        <v>36</v>
      </c>
      <c r="G6" s="47">
        <v>41883</v>
      </c>
      <c r="H6" s="47">
        <v>42978</v>
      </c>
      <c r="I6" s="55">
        <v>202000</v>
      </c>
    </row>
    <row r="7" spans="1:9" s="56" customFormat="1" ht="15.75" customHeight="1" x14ac:dyDescent="0.25">
      <c r="A7" s="63">
        <v>5</v>
      </c>
      <c r="B7" s="44" t="s">
        <v>4</v>
      </c>
      <c r="C7" s="45" t="s">
        <v>5</v>
      </c>
      <c r="D7" s="50" t="s">
        <v>90</v>
      </c>
      <c r="E7" s="46" t="s">
        <v>39</v>
      </c>
      <c r="F7" s="46">
        <v>36</v>
      </c>
      <c r="G7" s="47">
        <v>41883</v>
      </c>
      <c r="H7" s="47">
        <v>42978</v>
      </c>
      <c r="I7" s="55">
        <v>335000</v>
      </c>
    </row>
    <row r="8" spans="1:9" s="56" customFormat="1" ht="15.75" customHeight="1" x14ac:dyDescent="0.25">
      <c r="A8" s="63">
        <v>6</v>
      </c>
      <c r="B8" s="44" t="s">
        <v>6</v>
      </c>
      <c r="C8" s="45" t="s">
        <v>7</v>
      </c>
      <c r="D8" s="50" t="s">
        <v>91</v>
      </c>
      <c r="E8" s="46" t="s">
        <v>39</v>
      </c>
      <c r="F8" s="46">
        <v>18</v>
      </c>
      <c r="G8" s="47">
        <v>41883</v>
      </c>
      <c r="H8" s="47">
        <v>42428</v>
      </c>
      <c r="I8" s="55">
        <v>372500</v>
      </c>
    </row>
    <row r="9" spans="1:9" s="56" customFormat="1" ht="22.5" x14ac:dyDescent="0.25">
      <c r="A9" s="63">
        <v>7</v>
      </c>
      <c r="B9" s="44" t="s">
        <v>20</v>
      </c>
      <c r="C9" s="61" t="s">
        <v>21</v>
      </c>
      <c r="D9" s="46" t="s">
        <v>64</v>
      </c>
      <c r="E9" s="50" t="s">
        <v>12</v>
      </c>
      <c r="F9" s="46">
        <v>24</v>
      </c>
      <c r="G9" s="47">
        <v>42005</v>
      </c>
      <c r="H9" s="47">
        <v>42735</v>
      </c>
      <c r="I9" s="55">
        <f t="shared" ref="I9:I13" si="0">H9*7.45</f>
        <v>318375.75</v>
      </c>
    </row>
    <row r="10" spans="1:9" s="56" customFormat="1" ht="15.75" customHeight="1" x14ac:dyDescent="0.25">
      <c r="A10" s="63">
        <v>8</v>
      </c>
      <c r="B10" s="51" t="s">
        <v>112</v>
      </c>
      <c r="C10" s="45" t="s">
        <v>30</v>
      </c>
      <c r="D10" s="46" t="s">
        <v>92</v>
      </c>
      <c r="E10" s="46" t="s">
        <v>39</v>
      </c>
      <c r="F10" s="46">
        <v>15</v>
      </c>
      <c r="G10" s="47">
        <v>42174</v>
      </c>
      <c r="H10" s="47">
        <v>42631</v>
      </c>
      <c r="I10" s="55">
        <v>1395663.17</v>
      </c>
    </row>
    <row r="11" spans="1:9" s="56" customFormat="1" ht="15.75" customHeight="1" x14ac:dyDescent="0.25">
      <c r="A11" s="63">
        <v>9</v>
      </c>
      <c r="B11" s="51" t="s">
        <v>13</v>
      </c>
      <c r="C11" s="45" t="s">
        <v>30</v>
      </c>
      <c r="D11" s="46" t="s">
        <v>64</v>
      </c>
      <c r="E11" s="46" t="s">
        <v>39</v>
      </c>
      <c r="F11" s="46">
        <v>15</v>
      </c>
      <c r="G11" s="47">
        <v>42185</v>
      </c>
      <c r="H11" s="47">
        <v>42642</v>
      </c>
      <c r="I11" s="55">
        <v>1755526.79</v>
      </c>
    </row>
    <row r="12" spans="1:9" s="56" customFormat="1" ht="15.75" customHeight="1" x14ac:dyDescent="0.25">
      <c r="A12" s="63">
        <v>10</v>
      </c>
      <c r="B12" s="51" t="s">
        <v>11</v>
      </c>
      <c r="C12" s="45" t="s">
        <v>30</v>
      </c>
      <c r="D12" s="46" t="s">
        <v>64</v>
      </c>
      <c r="E12" s="46" t="s">
        <v>39</v>
      </c>
      <c r="F12" s="46">
        <v>15</v>
      </c>
      <c r="G12" s="47">
        <v>42185</v>
      </c>
      <c r="H12" s="47">
        <v>42642</v>
      </c>
      <c r="I12" s="55">
        <v>760762</v>
      </c>
    </row>
    <row r="13" spans="1:9" s="56" customFormat="1" ht="15.75" customHeight="1" x14ac:dyDescent="0.25">
      <c r="A13" s="63">
        <v>11</v>
      </c>
      <c r="B13" s="48" t="s">
        <v>15</v>
      </c>
      <c r="C13" s="45" t="s">
        <v>17</v>
      </c>
      <c r="D13" s="46" t="s">
        <v>64</v>
      </c>
      <c r="E13" s="46" t="s">
        <v>39</v>
      </c>
      <c r="F13" s="46">
        <v>24</v>
      </c>
      <c r="G13" s="47">
        <v>42248</v>
      </c>
      <c r="H13" s="47">
        <v>42978</v>
      </c>
      <c r="I13" s="55">
        <f t="shared" si="0"/>
        <v>320186.10000000003</v>
      </c>
    </row>
    <row r="14" spans="1:9" s="56" customFormat="1" ht="15.75" customHeight="1" x14ac:dyDescent="0.25">
      <c r="A14" s="63">
        <v>12</v>
      </c>
      <c r="B14" s="51" t="s">
        <v>16</v>
      </c>
      <c r="C14" s="45" t="s">
        <v>17</v>
      </c>
      <c r="D14" s="46" t="s">
        <v>64</v>
      </c>
      <c r="E14" s="46" t="s">
        <v>39</v>
      </c>
      <c r="F14" s="46">
        <v>12</v>
      </c>
      <c r="G14" s="47">
        <v>42317</v>
      </c>
      <c r="H14" s="47" t="s">
        <v>155</v>
      </c>
      <c r="I14" s="55">
        <v>185200</v>
      </c>
    </row>
    <row r="15" spans="1:9" s="56" customFormat="1" ht="24" customHeight="1" x14ac:dyDescent="0.25">
      <c r="A15" s="63">
        <v>13</v>
      </c>
      <c r="B15" s="51" t="s">
        <v>24</v>
      </c>
      <c r="C15" s="61" t="s">
        <v>25</v>
      </c>
      <c r="D15" s="50" t="s">
        <v>93</v>
      </c>
      <c r="E15" s="50" t="s">
        <v>12</v>
      </c>
      <c r="F15" s="46">
        <v>18</v>
      </c>
      <c r="G15" s="47">
        <v>42318</v>
      </c>
      <c r="H15" s="47">
        <v>42834</v>
      </c>
      <c r="I15" s="55">
        <v>170000</v>
      </c>
    </row>
    <row r="16" spans="1:9" s="56" customFormat="1" ht="35.25" customHeight="1" x14ac:dyDescent="0.25">
      <c r="A16" s="63">
        <v>14</v>
      </c>
      <c r="B16" s="51" t="s">
        <v>14</v>
      </c>
      <c r="C16" s="61" t="s">
        <v>28</v>
      </c>
      <c r="D16" s="46" t="s">
        <v>93</v>
      </c>
      <c r="E16" s="50" t="s">
        <v>12</v>
      </c>
      <c r="F16" s="46">
        <v>18</v>
      </c>
      <c r="G16" s="47">
        <v>42309</v>
      </c>
      <c r="H16" s="47">
        <v>42856</v>
      </c>
      <c r="I16" s="55">
        <v>199000</v>
      </c>
    </row>
    <row r="17" spans="1:9" s="56" customFormat="1" ht="22.5" x14ac:dyDescent="0.25">
      <c r="A17" s="63">
        <v>15</v>
      </c>
      <c r="B17" s="51" t="s">
        <v>23</v>
      </c>
      <c r="C17" s="61" t="s">
        <v>22</v>
      </c>
      <c r="D17" s="46" t="s">
        <v>93</v>
      </c>
      <c r="E17" s="50" t="s">
        <v>12</v>
      </c>
      <c r="F17" s="46">
        <v>24</v>
      </c>
      <c r="G17" s="47">
        <v>42309</v>
      </c>
      <c r="H17" s="47">
        <v>43038</v>
      </c>
      <c r="I17" s="55">
        <v>229000</v>
      </c>
    </row>
    <row r="18" spans="1:9" s="56" customFormat="1" ht="15.75" customHeight="1" x14ac:dyDescent="0.25">
      <c r="A18" s="63">
        <v>16</v>
      </c>
      <c r="B18" s="44" t="s">
        <v>27</v>
      </c>
      <c r="C18" s="45" t="s">
        <v>31</v>
      </c>
      <c r="D18" s="50" t="s">
        <v>94</v>
      </c>
      <c r="E18" s="46" t="s">
        <v>39</v>
      </c>
      <c r="F18" s="46">
        <v>9</v>
      </c>
      <c r="G18" s="47">
        <v>42644</v>
      </c>
      <c r="H18" s="47">
        <v>42916</v>
      </c>
      <c r="I18" s="55">
        <v>141000</v>
      </c>
    </row>
    <row r="19" spans="1:9" s="56" customFormat="1" ht="15.75" customHeight="1" x14ac:dyDescent="0.25">
      <c r="A19" s="63">
        <v>17</v>
      </c>
      <c r="B19" s="51" t="s">
        <v>26</v>
      </c>
      <c r="C19" s="45" t="s">
        <v>32</v>
      </c>
      <c r="D19" s="46" t="s">
        <v>64</v>
      </c>
      <c r="E19" s="46" t="s">
        <v>39</v>
      </c>
      <c r="F19" s="46">
        <v>60</v>
      </c>
      <c r="G19" s="47">
        <v>42644</v>
      </c>
      <c r="H19" s="47">
        <v>44469</v>
      </c>
      <c r="I19" s="55">
        <v>4290000</v>
      </c>
    </row>
    <row r="20" spans="1:9" s="56" customFormat="1" ht="15.75" customHeight="1" x14ac:dyDescent="0.25">
      <c r="A20" s="63">
        <v>18</v>
      </c>
      <c r="B20" s="51" t="s">
        <v>34</v>
      </c>
      <c r="C20" s="45" t="s">
        <v>33</v>
      </c>
      <c r="D20" s="46" t="s">
        <v>64</v>
      </c>
      <c r="E20" s="46" t="s">
        <v>12</v>
      </c>
      <c r="F20" s="46">
        <v>36</v>
      </c>
      <c r="G20" s="47">
        <v>42979</v>
      </c>
      <c r="H20" s="47">
        <v>44074</v>
      </c>
      <c r="I20" s="55">
        <v>179000</v>
      </c>
    </row>
    <row r="21" spans="1:9" s="56" customFormat="1" ht="15.75" customHeight="1" x14ac:dyDescent="0.25">
      <c r="A21" s="63">
        <v>19</v>
      </c>
      <c r="B21" s="51" t="s">
        <v>35</v>
      </c>
      <c r="C21" s="45" t="s">
        <v>30</v>
      </c>
      <c r="D21" s="50" t="s">
        <v>95</v>
      </c>
      <c r="E21" s="46" t="s">
        <v>12</v>
      </c>
      <c r="F21" s="46">
        <v>24</v>
      </c>
      <c r="G21" s="47">
        <v>43178</v>
      </c>
      <c r="H21" s="47">
        <v>43908</v>
      </c>
      <c r="I21" s="55">
        <v>76435.839999999997</v>
      </c>
    </row>
    <row r="22" spans="1:9" s="56" customFormat="1" ht="24" x14ac:dyDescent="0.25">
      <c r="A22" s="63">
        <v>20</v>
      </c>
      <c r="B22" s="51" t="s">
        <v>36</v>
      </c>
      <c r="C22" s="45" t="s">
        <v>30</v>
      </c>
      <c r="D22" s="50" t="s">
        <v>95</v>
      </c>
      <c r="E22" s="46" t="s">
        <v>12</v>
      </c>
      <c r="F22" s="46">
        <v>24</v>
      </c>
      <c r="G22" s="47">
        <v>43178</v>
      </c>
      <c r="H22" s="47">
        <v>43908</v>
      </c>
      <c r="I22" s="55">
        <v>258320.82</v>
      </c>
    </row>
    <row r="23" spans="1:9" s="56" customFormat="1" ht="15.75" customHeight="1" x14ac:dyDescent="0.25">
      <c r="A23" s="63">
        <v>21</v>
      </c>
      <c r="B23" s="57" t="s">
        <v>105</v>
      </c>
      <c r="C23" s="45" t="s">
        <v>82</v>
      </c>
      <c r="D23" s="46" t="s">
        <v>64</v>
      </c>
      <c r="E23" s="46" t="s">
        <v>39</v>
      </c>
      <c r="F23" s="46">
        <v>48</v>
      </c>
      <c r="G23" s="47">
        <v>43405</v>
      </c>
      <c r="H23" s="47">
        <v>44865</v>
      </c>
      <c r="I23" s="55">
        <v>528000</v>
      </c>
    </row>
    <row r="24" spans="1:9" s="56" customFormat="1" ht="15.75" customHeight="1" x14ac:dyDescent="0.25">
      <c r="A24" s="63">
        <v>22</v>
      </c>
      <c r="B24" s="51" t="s">
        <v>40</v>
      </c>
      <c r="C24" s="45" t="s">
        <v>31</v>
      </c>
      <c r="D24" s="50" t="s">
        <v>94</v>
      </c>
      <c r="E24" s="46" t="s">
        <v>39</v>
      </c>
      <c r="F24" s="46">
        <v>7</v>
      </c>
      <c r="G24" s="47">
        <v>43374</v>
      </c>
      <c r="H24" s="47">
        <v>43556</v>
      </c>
      <c r="I24" s="55">
        <v>255000</v>
      </c>
    </row>
    <row r="25" spans="1:9" s="56" customFormat="1" ht="15.75" customHeight="1" x14ac:dyDescent="0.25">
      <c r="A25" s="63">
        <v>23</v>
      </c>
      <c r="B25" s="51" t="s">
        <v>83</v>
      </c>
      <c r="C25" s="45" t="s">
        <v>111</v>
      </c>
      <c r="D25" s="46" t="s">
        <v>64</v>
      </c>
      <c r="E25" s="46" t="s">
        <v>39</v>
      </c>
      <c r="F25" s="46">
        <v>24</v>
      </c>
      <c r="G25" s="47">
        <v>43466</v>
      </c>
      <c r="H25" s="47">
        <v>44561</v>
      </c>
      <c r="I25" s="55">
        <v>20000</v>
      </c>
    </row>
    <row r="26" spans="1:9" s="56" customFormat="1" ht="15.75" customHeight="1" x14ac:dyDescent="0.25">
      <c r="A26" s="63">
        <v>24</v>
      </c>
      <c r="B26" s="48" t="s">
        <v>84</v>
      </c>
      <c r="C26" s="45" t="s">
        <v>31</v>
      </c>
      <c r="D26" s="50" t="s">
        <v>94</v>
      </c>
      <c r="E26" s="46" t="s">
        <v>39</v>
      </c>
      <c r="F26" s="46">
        <v>15</v>
      </c>
      <c r="G26" s="47">
        <v>43739</v>
      </c>
      <c r="H26" s="47">
        <v>44196</v>
      </c>
      <c r="I26" s="55">
        <v>270000</v>
      </c>
    </row>
    <row r="27" spans="1:9" s="56" customFormat="1" ht="24" x14ac:dyDescent="0.25">
      <c r="A27" s="63">
        <v>25</v>
      </c>
      <c r="B27" s="48" t="s">
        <v>85</v>
      </c>
      <c r="C27" s="45" t="s">
        <v>33</v>
      </c>
      <c r="D27" s="46" t="s">
        <v>64</v>
      </c>
      <c r="E27" s="46" t="s">
        <v>12</v>
      </c>
      <c r="F27" s="46">
        <v>36</v>
      </c>
      <c r="G27" s="47">
        <v>43723</v>
      </c>
      <c r="H27" s="47">
        <v>44818</v>
      </c>
      <c r="I27" s="55">
        <v>199000</v>
      </c>
    </row>
    <row r="28" spans="1:9" s="56" customFormat="1" ht="15.75" customHeight="1" x14ac:dyDescent="0.25">
      <c r="A28" s="63">
        <v>26</v>
      </c>
      <c r="B28" s="57" t="s">
        <v>88</v>
      </c>
      <c r="C28" s="49" t="s">
        <v>30</v>
      </c>
      <c r="D28" s="50" t="s">
        <v>94</v>
      </c>
      <c r="E28" s="46" t="s">
        <v>12</v>
      </c>
      <c r="F28" s="46">
        <v>36</v>
      </c>
      <c r="G28" s="47">
        <v>43546</v>
      </c>
      <c r="H28" s="47">
        <v>44641</v>
      </c>
      <c r="I28" s="55">
        <v>38414.81</v>
      </c>
    </row>
    <row r="29" spans="1:9" s="56" customFormat="1" ht="15.75" customHeight="1" x14ac:dyDescent="0.25">
      <c r="A29" s="63">
        <v>27</v>
      </c>
      <c r="B29" s="48" t="s">
        <v>108</v>
      </c>
      <c r="C29" s="49" t="s">
        <v>109</v>
      </c>
      <c r="D29" s="46" t="s">
        <v>64</v>
      </c>
      <c r="E29" s="46" t="s">
        <v>39</v>
      </c>
      <c r="F29" s="46">
        <v>48</v>
      </c>
      <c r="G29" s="47">
        <v>43833</v>
      </c>
      <c r="H29" s="47">
        <v>45293</v>
      </c>
      <c r="I29" s="55">
        <v>525000</v>
      </c>
    </row>
    <row r="30" spans="1:9" s="56" customFormat="1" ht="15.75" customHeight="1" x14ac:dyDescent="0.25">
      <c r="A30" s="63">
        <v>28</v>
      </c>
      <c r="B30" s="48" t="s">
        <v>102</v>
      </c>
      <c r="C30" s="54" t="s">
        <v>103</v>
      </c>
      <c r="D30" s="46" t="s">
        <v>93</v>
      </c>
      <c r="E30" s="46" t="s">
        <v>12</v>
      </c>
      <c r="F30" s="46">
        <v>36</v>
      </c>
      <c r="G30" s="47">
        <v>44089</v>
      </c>
      <c r="H30" s="47">
        <v>45183</v>
      </c>
      <c r="I30" s="55">
        <v>73000</v>
      </c>
    </row>
    <row r="31" spans="1:9" s="56" customFormat="1" ht="15.75" customHeight="1" x14ac:dyDescent="0.25">
      <c r="A31" s="63">
        <v>29</v>
      </c>
      <c r="B31" s="60" t="s">
        <v>104</v>
      </c>
      <c r="C31" s="49" t="s">
        <v>30</v>
      </c>
      <c r="D31" s="50" t="s">
        <v>93</v>
      </c>
      <c r="E31" s="46" t="s">
        <v>12</v>
      </c>
      <c r="F31" s="46">
        <v>36</v>
      </c>
      <c r="G31" s="47">
        <v>44132</v>
      </c>
      <c r="H31" s="47">
        <v>45226</v>
      </c>
      <c r="I31" s="55">
        <v>348500</v>
      </c>
    </row>
    <row r="32" spans="1:9" s="56" customFormat="1" ht="15.75" customHeight="1" x14ac:dyDescent="0.25">
      <c r="A32" s="63">
        <v>30</v>
      </c>
      <c r="B32" s="58" t="s">
        <v>107</v>
      </c>
      <c r="C32" s="49" t="s">
        <v>30</v>
      </c>
      <c r="D32" s="50" t="s">
        <v>93</v>
      </c>
      <c r="E32" s="46" t="s">
        <v>12</v>
      </c>
      <c r="F32" s="46">
        <v>36</v>
      </c>
      <c r="G32" s="47">
        <v>44132</v>
      </c>
      <c r="H32" s="47">
        <v>45226</v>
      </c>
      <c r="I32" s="55">
        <v>404000</v>
      </c>
    </row>
    <row r="33" spans="1:9" s="56" customFormat="1" ht="15.75" customHeight="1" x14ac:dyDescent="0.25">
      <c r="A33" s="63">
        <v>31</v>
      </c>
      <c r="B33" s="57" t="s">
        <v>105</v>
      </c>
      <c r="C33" s="54" t="s">
        <v>106</v>
      </c>
      <c r="D33" s="46" t="s">
        <v>64</v>
      </c>
      <c r="E33" s="46" t="s">
        <v>39</v>
      </c>
      <c r="F33" s="46">
        <v>48</v>
      </c>
      <c r="G33" s="47">
        <v>44156</v>
      </c>
      <c r="H33" s="47">
        <v>45616</v>
      </c>
      <c r="I33" s="55">
        <v>552000</v>
      </c>
    </row>
    <row r="34" spans="1:9" s="56" customFormat="1" ht="15.75" customHeight="1" x14ac:dyDescent="0.25">
      <c r="A34" s="63">
        <v>32</v>
      </c>
      <c r="B34" s="57" t="s">
        <v>100</v>
      </c>
      <c r="C34" s="49" t="s">
        <v>101</v>
      </c>
      <c r="D34" s="46" t="s">
        <v>64</v>
      </c>
      <c r="E34" s="46" t="s">
        <v>12</v>
      </c>
      <c r="F34" s="46">
        <v>36</v>
      </c>
      <c r="G34" s="47">
        <v>44256</v>
      </c>
      <c r="H34" s="47">
        <v>45716</v>
      </c>
      <c r="I34" s="55">
        <v>1320000</v>
      </c>
    </row>
    <row r="35" spans="1:9" s="59" customFormat="1" ht="23.25" customHeight="1" x14ac:dyDescent="0.25">
      <c r="A35" s="104" t="s">
        <v>96</v>
      </c>
      <c r="B35" s="104"/>
      <c r="C35" s="104"/>
      <c r="D35" s="104"/>
      <c r="E35" s="104"/>
      <c r="F35" s="104"/>
      <c r="G35" s="104"/>
      <c r="H35" s="104"/>
      <c r="I35" s="62">
        <f>SUM(I3:I34)</f>
        <v>17914535.280000001</v>
      </c>
    </row>
  </sheetData>
  <mergeCells count="2">
    <mergeCell ref="A35:H35"/>
    <mergeCell ref="A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zoomScale="80" zoomScaleNormal="80" workbookViewId="0">
      <selection activeCell="K38" sqref="K38"/>
    </sheetView>
  </sheetViews>
  <sheetFormatPr defaultRowHeight="24.75" customHeight="1" x14ac:dyDescent="0.25"/>
  <cols>
    <col min="1" max="1" width="2.85546875" style="1" customWidth="1"/>
    <col min="2" max="2" width="40.42578125" style="9" customWidth="1"/>
    <col min="3" max="3" width="83.5703125" style="9" customWidth="1"/>
    <col min="4" max="4" width="17.140625" style="16" customWidth="1"/>
    <col min="5" max="5" width="7.28515625" style="1" bestFit="1" customWidth="1"/>
    <col min="6" max="6" width="6.140625" style="1" customWidth="1"/>
    <col min="7" max="7" width="8.7109375" style="1" bestFit="1" customWidth="1"/>
    <col min="8" max="8" width="9.7109375" style="1" bestFit="1" customWidth="1"/>
    <col min="9" max="9" width="19" style="1" customWidth="1"/>
    <col min="10" max="16384" width="9.140625" style="1"/>
  </cols>
  <sheetData>
    <row r="1" spans="1:9" ht="24.75" customHeight="1" x14ac:dyDescent="0.25">
      <c r="A1" s="106" t="s">
        <v>43</v>
      </c>
      <c r="B1" s="107"/>
      <c r="C1" s="107"/>
      <c r="D1" s="107"/>
      <c r="E1" s="107"/>
      <c r="F1" s="107"/>
      <c r="G1" s="107"/>
      <c r="H1" s="107"/>
      <c r="I1" s="108"/>
    </row>
    <row r="2" spans="1:9" s="2" customFormat="1" ht="21.75" customHeight="1" thickBot="1" x14ac:dyDescent="0.3">
      <c r="A2" s="31" t="s">
        <v>69</v>
      </c>
      <c r="B2" s="32" t="s">
        <v>70</v>
      </c>
      <c r="C2" s="32" t="s">
        <v>61</v>
      </c>
      <c r="D2" s="32" t="s">
        <v>71</v>
      </c>
      <c r="E2" s="33" t="s">
        <v>10</v>
      </c>
      <c r="F2" s="34" t="s">
        <v>72</v>
      </c>
      <c r="G2" s="33" t="s">
        <v>73</v>
      </c>
      <c r="H2" s="33" t="s">
        <v>74</v>
      </c>
      <c r="I2" s="35" t="s">
        <v>62</v>
      </c>
    </row>
    <row r="3" spans="1:9" ht="15.75" customHeight="1" x14ac:dyDescent="0.25">
      <c r="A3" s="21">
        <v>1</v>
      </c>
      <c r="B3" s="22" t="s">
        <v>58</v>
      </c>
      <c r="C3" s="23" t="s">
        <v>56</v>
      </c>
      <c r="D3" s="24" t="s">
        <v>66</v>
      </c>
      <c r="E3" s="25" t="s">
        <v>39</v>
      </c>
      <c r="F3" s="25">
        <v>12</v>
      </c>
      <c r="G3" s="26">
        <v>41791</v>
      </c>
      <c r="H3" s="26">
        <v>42155</v>
      </c>
      <c r="I3" s="27">
        <v>52000</v>
      </c>
    </row>
    <row r="4" spans="1:9" ht="15.75" customHeight="1" x14ac:dyDescent="0.25">
      <c r="A4" s="17">
        <v>2</v>
      </c>
      <c r="B4" s="4" t="s">
        <v>59</v>
      </c>
      <c r="C4" s="3" t="s">
        <v>56</v>
      </c>
      <c r="D4" s="10" t="s">
        <v>66</v>
      </c>
      <c r="E4" s="11" t="s">
        <v>39</v>
      </c>
      <c r="F4" s="11">
        <v>12</v>
      </c>
      <c r="G4" s="12">
        <v>41791</v>
      </c>
      <c r="H4" s="12">
        <v>42155</v>
      </c>
      <c r="I4" s="18">
        <v>40000</v>
      </c>
    </row>
    <row r="5" spans="1:9" ht="15.75" customHeight="1" x14ac:dyDescent="0.25">
      <c r="A5" s="17">
        <v>3</v>
      </c>
      <c r="B5" s="7" t="s">
        <v>57</v>
      </c>
      <c r="C5" s="8" t="s">
        <v>56</v>
      </c>
      <c r="D5" s="13" t="s">
        <v>66</v>
      </c>
      <c r="E5" s="13" t="s">
        <v>39</v>
      </c>
      <c r="F5" s="13">
        <v>12</v>
      </c>
      <c r="G5" s="14">
        <v>42156</v>
      </c>
      <c r="H5" s="14">
        <v>42521</v>
      </c>
      <c r="I5" s="19">
        <v>25000</v>
      </c>
    </row>
    <row r="6" spans="1:9" ht="15.75" customHeight="1" x14ac:dyDescent="0.25">
      <c r="A6" s="17">
        <v>4</v>
      </c>
      <c r="B6" s="7" t="s">
        <v>54</v>
      </c>
      <c r="C6" s="8" t="s">
        <v>56</v>
      </c>
      <c r="D6" s="13" t="s">
        <v>66</v>
      </c>
      <c r="E6" s="13" t="s">
        <v>39</v>
      </c>
      <c r="F6" s="13">
        <v>12</v>
      </c>
      <c r="G6" s="14">
        <v>42156</v>
      </c>
      <c r="H6" s="14">
        <v>42521</v>
      </c>
      <c r="I6" s="19">
        <v>150000</v>
      </c>
    </row>
    <row r="7" spans="1:9" ht="15.75" customHeight="1" x14ac:dyDescent="0.25">
      <c r="A7" s="17">
        <v>5</v>
      </c>
      <c r="B7" s="7" t="s">
        <v>55</v>
      </c>
      <c r="C7" s="8" t="s">
        <v>56</v>
      </c>
      <c r="D7" s="13" t="s">
        <v>66</v>
      </c>
      <c r="E7" s="13" t="s">
        <v>39</v>
      </c>
      <c r="F7" s="13">
        <v>12</v>
      </c>
      <c r="G7" s="14">
        <v>42156</v>
      </c>
      <c r="H7" s="14">
        <v>42521</v>
      </c>
      <c r="I7" s="19">
        <v>75000</v>
      </c>
    </row>
    <row r="8" spans="1:9" ht="15.75" customHeight="1" x14ac:dyDescent="0.25">
      <c r="A8" s="17">
        <v>6</v>
      </c>
      <c r="B8" s="5" t="s">
        <v>29</v>
      </c>
      <c r="C8" s="6" t="s">
        <v>60</v>
      </c>
      <c r="D8" s="10" t="s">
        <v>63</v>
      </c>
      <c r="E8" s="11" t="s">
        <v>39</v>
      </c>
      <c r="F8" s="11">
        <v>12</v>
      </c>
      <c r="G8" s="12">
        <v>42005</v>
      </c>
      <c r="H8" s="12">
        <v>42369</v>
      </c>
      <c r="I8" s="18">
        <v>70000</v>
      </c>
    </row>
    <row r="9" spans="1:9" ht="15.75" customHeight="1" x14ac:dyDescent="0.25">
      <c r="A9" s="17">
        <v>7</v>
      </c>
      <c r="B9" s="4" t="s">
        <v>44</v>
      </c>
      <c r="C9" s="3" t="s">
        <v>76</v>
      </c>
      <c r="D9" s="10" t="s">
        <v>64</v>
      </c>
      <c r="E9" s="11" t="s">
        <v>39</v>
      </c>
      <c r="F9" s="11">
        <v>6</v>
      </c>
      <c r="G9" s="12">
        <v>42186</v>
      </c>
      <c r="H9" s="12">
        <v>42369</v>
      </c>
      <c r="I9" s="18">
        <v>204330</v>
      </c>
    </row>
    <row r="10" spans="1:9" ht="15.75" customHeight="1" x14ac:dyDescent="0.25">
      <c r="A10" s="17">
        <v>8</v>
      </c>
      <c r="B10" s="4" t="s">
        <v>52</v>
      </c>
      <c r="C10" s="3" t="s">
        <v>53</v>
      </c>
      <c r="D10" s="10" t="s">
        <v>64</v>
      </c>
      <c r="E10" s="11" t="s">
        <v>39</v>
      </c>
      <c r="F10" s="11">
        <v>24</v>
      </c>
      <c r="G10" s="12">
        <v>42036</v>
      </c>
      <c r="H10" s="12">
        <v>42766</v>
      </c>
      <c r="I10" s="18">
        <v>110000</v>
      </c>
    </row>
    <row r="11" spans="1:9" ht="15.75" customHeight="1" x14ac:dyDescent="0.25">
      <c r="A11" s="17">
        <v>9</v>
      </c>
      <c r="B11" s="5" t="s">
        <v>75</v>
      </c>
      <c r="C11" s="6" t="s">
        <v>67</v>
      </c>
      <c r="D11" s="10" t="s">
        <v>66</v>
      </c>
      <c r="E11" s="11" t="s">
        <v>39</v>
      </c>
      <c r="F11" s="111">
        <v>2015</v>
      </c>
      <c r="G11" s="111"/>
      <c r="H11" s="111"/>
      <c r="I11" s="18">
        <v>40000</v>
      </c>
    </row>
    <row r="12" spans="1:9" s="15" customFormat="1" ht="12.75" customHeight="1" thickBot="1" x14ac:dyDescent="0.3">
      <c r="A12" s="112">
        <v>2015</v>
      </c>
      <c r="B12" s="113"/>
      <c r="C12" s="113"/>
      <c r="D12" s="113"/>
      <c r="E12" s="113"/>
      <c r="F12" s="113"/>
      <c r="G12" s="113"/>
      <c r="H12" s="113"/>
      <c r="I12" s="28">
        <f>SUM(I3:I11)</f>
        <v>766330</v>
      </c>
    </row>
    <row r="13" spans="1:9" ht="15.75" customHeight="1" x14ac:dyDescent="0.25">
      <c r="A13" s="21">
        <v>1</v>
      </c>
      <c r="B13" s="29" t="s">
        <v>57</v>
      </c>
      <c r="C13" s="23" t="s">
        <v>56</v>
      </c>
      <c r="D13" s="24" t="s">
        <v>66</v>
      </c>
      <c r="E13" s="25" t="s">
        <v>39</v>
      </c>
      <c r="F13" s="25">
        <v>12</v>
      </c>
      <c r="G13" s="26">
        <v>42156</v>
      </c>
      <c r="H13" s="26">
        <v>42521</v>
      </c>
      <c r="I13" s="27">
        <v>25000</v>
      </c>
    </row>
    <row r="14" spans="1:9" ht="15.75" customHeight="1" x14ac:dyDescent="0.25">
      <c r="A14" s="17">
        <v>2</v>
      </c>
      <c r="B14" s="5" t="s">
        <v>54</v>
      </c>
      <c r="C14" s="3" t="s">
        <v>56</v>
      </c>
      <c r="D14" s="10" t="s">
        <v>66</v>
      </c>
      <c r="E14" s="11" t="s">
        <v>39</v>
      </c>
      <c r="F14" s="11">
        <v>12</v>
      </c>
      <c r="G14" s="12">
        <v>42156</v>
      </c>
      <c r="H14" s="12">
        <v>42521</v>
      </c>
      <c r="I14" s="18">
        <v>150000</v>
      </c>
    </row>
    <row r="15" spans="1:9" ht="15.75" customHeight="1" x14ac:dyDescent="0.25">
      <c r="A15" s="17">
        <v>3</v>
      </c>
      <c r="B15" s="5" t="s">
        <v>55</v>
      </c>
      <c r="C15" s="3" t="s">
        <v>56</v>
      </c>
      <c r="D15" s="10" t="s">
        <v>66</v>
      </c>
      <c r="E15" s="11" t="s">
        <v>39</v>
      </c>
      <c r="F15" s="11">
        <v>12</v>
      </c>
      <c r="G15" s="12">
        <v>42156</v>
      </c>
      <c r="H15" s="12">
        <v>42521</v>
      </c>
      <c r="I15" s="18">
        <v>75000</v>
      </c>
    </row>
    <row r="16" spans="1:9" ht="15.75" customHeight="1" x14ac:dyDescent="0.25">
      <c r="A16" s="17">
        <v>4</v>
      </c>
      <c r="B16" s="4" t="s">
        <v>52</v>
      </c>
      <c r="C16" s="3" t="s">
        <v>53</v>
      </c>
      <c r="D16" s="10" t="s">
        <v>64</v>
      </c>
      <c r="E16" s="11" t="s">
        <v>39</v>
      </c>
      <c r="F16" s="11">
        <v>24</v>
      </c>
      <c r="G16" s="12">
        <v>42036</v>
      </c>
      <c r="H16" s="12">
        <v>42766</v>
      </c>
      <c r="I16" s="18">
        <v>120000</v>
      </c>
    </row>
    <row r="17" spans="1:9" ht="15.75" customHeight="1" x14ac:dyDescent="0.25">
      <c r="A17" s="17">
        <v>5</v>
      </c>
      <c r="B17" s="4" t="s">
        <v>45</v>
      </c>
      <c r="C17" s="3" t="s">
        <v>77</v>
      </c>
      <c r="D17" s="10" t="s">
        <v>64</v>
      </c>
      <c r="E17" s="11" t="s">
        <v>39</v>
      </c>
      <c r="F17" s="11">
        <v>6</v>
      </c>
      <c r="G17" s="12">
        <v>42552</v>
      </c>
      <c r="H17" s="12">
        <v>42735</v>
      </c>
      <c r="I17" s="18">
        <v>202200</v>
      </c>
    </row>
    <row r="18" spans="1:9" s="15" customFormat="1" ht="12.75" customHeight="1" thickBot="1" x14ac:dyDescent="0.3">
      <c r="A18" s="112">
        <v>2016</v>
      </c>
      <c r="B18" s="113"/>
      <c r="C18" s="113"/>
      <c r="D18" s="113"/>
      <c r="E18" s="113"/>
      <c r="F18" s="113"/>
      <c r="G18" s="113"/>
      <c r="H18" s="113"/>
      <c r="I18" s="28">
        <f>SUM(I13:I17)</f>
        <v>572200</v>
      </c>
    </row>
    <row r="19" spans="1:9" ht="15.75" customHeight="1" x14ac:dyDescent="0.25">
      <c r="A19" s="21">
        <v>1</v>
      </c>
      <c r="B19" s="22" t="s">
        <v>52</v>
      </c>
      <c r="C19" s="23" t="s">
        <v>53</v>
      </c>
      <c r="D19" s="24" t="s">
        <v>64</v>
      </c>
      <c r="E19" s="25" t="s">
        <v>39</v>
      </c>
      <c r="F19" s="25">
        <v>24</v>
      </c>
      <c r="G19" s="26">
        <v>42036</v>
      </c>
      <c r="H19" s="26">
        <v>42766</v>
      </c>
      <c r="I19" s="27">
        <v>10000</v>
      </c>
    </row>
    <row r="20" spans="1:9" ht="15.75" customHeight="1" x14ac:dyDescent="0.25">
      <c r="A20" s="17">
        <v>2</v>
      </c>
      <c r="B20" s="4" t="s">
        <v>51</v>
      </c>
      <c r="C20" s="3" t="s">
        <v>50</v>
      </c>
      <c r="D20" s="11" t="s">
        <v>65</v>
      </c>
      <c r="E20" s="11" t="s">
        <v>39</v>
      </c>
      <c r="F20" s="11">
        <v>9</v>
      </c>
      <c r="G20" s="12">
        <v>42644</v>
      </c>
      <c r="H20" s="12">
        <v>42916</v>
      </c>
      <c r="I20" s="18">
        <v>13667</v>
      </c>
    </row>
    <row r="21" spans="1:9" ht="15.75" customHeight="1" x14ac:dyDescent="0.25">
      <c r="A21" s="17">
        <v>3</v>
      </c>
      <c r="B21" s="4" t="s">
        <v>46</v>
      </c>
      <c r="C21" s="3" t="s">
        <v>78</v>
      </c>
      <c r="D21" s="10" t="s">
        <v>64</v>
      </c>
      <c r="E21" s="11" t="s">
        <v>39</v>
      </c>
      <c r="F21" s="11">
        <v>6</v>
      </c>
      <c r="G21" s="12">
        <v>42917</v>
      </c>
      <c r="H21" s="12">
        <v>43100</v>
      </c>
      <c r="I21" s="18">
        <v>211862.87</v>
      </c>
    </row>
    <row r="22" spans="1:9" ht="15.75" customHeight="1" x14ac:dyDescent="0.25">
      <c r="A22" s="17">
        <v>4</v>
      </c>
      <c r="B22" s="4" t="s">
        <v>37</v>
      </c>
      <c r="C22" s="3" t="s">
        <v>56</v>
      </c>
      <c r="D22" s="10" t="s">
        <v>66</v>
      </c>
      <c r="E22" s="11" t="s">
        <v>39</v>
      </c>
      <c r="F22" s="11">
        <v>24</v>
      </c>
      <c r="G22" s="12">
        <v>42736</v>
      </c>
      <c r="H22" s="12">
        <v>43465</v>
      </c>
      <c r="I22" s="18">
        <v>350000</v>
      </c>
    </row>
    <row r="23" spans="1:9" ht="15.75" customHeight="1" x14ac:dyDescent="0.25">
      <c r="A23" s="17">
        <v>5</v>
      </c>
      <c r="B23" s="4" t="s">
        <v>38</v>
      </c>
      <c r="C23" s="3" t="s">
        <v>56</v>
      </c>
      <c r="D23" s="10" t="s">
        <v>66</v>
      </c>
      <c r="E23" s="11" t="s">
        <v>39</v>
      </c>
      <c r="F23" s="11">
        <v>24</v>
      </c>
      <c r="G23" s="12">
        <v>42736</v>
      </c>
      <c r="H23" s="12">
        <v>43465</v>
      </c>
      <c r="I23" s="18">
        <v>110000</v>
      </c>
    </row>
    <row r="24" spans="1:9" s="15" customFormat="1" ht="12.75" customHeight="1" thickBot="1" x14ac:dyDescent="0.3">
      <c r="A24" s="112">
        <v>2017</v>
      </c>
      <c r="B24" s="113"/>
      <c r="C24" s="113"/>
      <c r="D24" s="113"/>
      <c r="E24" s="113"/>
      <c r="F24" s="113"/>
      <c r="G24" s="113"/>
      <c r="H24" s="113"/>
      <c r="I24" s="28">
        <f>SUM(I19:I23)</f>
        <v>695529.87</v>
      </c>
    </row>
    <row r="25" spans="1:9" ht="15.75" customHeight="1" x14ac:dyDescent="0.25">
      <c r="A25" s="21">
        <v>1</v>
      </c>
      <c r="B25" s="22" t="s">
        <v>47</v>
      </c>
      <c r="C25" s="23" t="s">
        <v>79</v>
      </c>
      <c r="D25" s="24" t="s">
        <v>64</v>
      </c>
      <c r="E25" s="25" t="s">
        <v>39</v>
      </c>
      <c r="F25" s="25">
        <v>6</v>
      </c>
      <c r="G25" s="26">
        <v>43282</v>
      </c>
      <c r="H25" s="26">
        <v>43465</v>
      </c>
      <c r="I25" s="27">
        <v>255793.54</v>
      </c>
    </row>
    <row r="26" spans="1:9" ht="15.75" customHeight="1" x14ac:dyDescent="0.25">
      <c r="A26" s="17">
        <v>2</v>
      </c>
      <c r="B26" s="4" t="s">
        <v>37</v>
      </c>
      <c r="C26" s="3" t="s">
        <v>56</v>
      </c>
      <c r="D26" s="10" t="s">
        <v>66</v>
      </c>
      <c r="E26" s="11" t="s">
        <v>39</v>
      </c>
      <c r="F26" s="11">
        <v>24</v>
      </c>
      <c r="G26" s="12">
        <v>42736</v>
      </c>
      <c r="H26" s="12">
        <v>43465</v>
      </c>
      <c r="I26" s="18">
        <v>350000</v>
      </c>
    </row>
    <row r="27" spans="1:9" ht="15.75" customHeight="1" x14ac:dyDescent="0.25">
      <c r="A27" s="17">
        <v>3</v>
      </c>
      <c r="B27" s="4" t="s">
        <v>38</v>
      </c>
      <c r="C27" s="3" t="s">
        <v>56</v>
      </c>
      <c r="D27" s="10" t="s">
        <v>66</v>
      </c>
      <c r="E27" s="11" t="s">
        <v>39</v>
      </c>
      <c r="F27" s="11">
        <v>24</v>
      </c>
      <c r="G27" s="12">
        <v>42736</v>
      </c>
      <c r="H27" s="12">
        <v>43465</v>
      </c>
      <c r="I27" s="18">
        <v>110000</v>
      </c>
    </row>
    <row r="28" spans="1:9" s="15" customFormat="1" ht="12.75" customHeight="1" thickBot="1" x14ac:dyDescent="0.3">
      <c r="A28" s="112">
        <v>2018</v>
      </c>
      <c r="B28" s="113"/>
      <c r="C28" s="113"/>
      <c r="D28" s="113"/>
      <c r="E28" s="113"/>
      <c r="F28" s="113"/>
      <c r="G28" s="113"/>
      <c r="H28" s="113"/>
      <c r="I28" s="28">
        <f>SUM(I25:I27)</f>
        <v>715793.54</v>
      </c>
    </row>
    <row r="29" spans="1:9" ht="15.75" customHeight="1" x14ac:dyDescent="0.25">
      <c r="A29" s="21">
        <v>1</v>
      </c>
      <c r="B29" s="22" t="s">
        <v>41</v>
      </c>
      <c r="C29" s="23" t="s">
        <v>56</v>
      </c>
      <c r="D29" s="24" t="s">
        <v>66</v>
      </c>
      <c r="E29" s="25" t="s">
        <v>39</v>
      </c>
      <c r="F29" s="25">
        <v>24</v>
      </c>
      <c r="G29" s="26">
        <v>43466</v>
      </c>
      <c r="H29" s="26">
        <v>44196</v>
      </c>
      <c r="I29" s="27">
        <v>122000</v>
      </c>
    </row>
    <row r="30" spans="1:9" ht="15.75" customHeight="1" x14ac:dyDescent="0.25">
      <c r="A30" s="17">
        <v>2</v>
      </c>
      <c r="B30" s="4" t="s">
        <v>42</v>
      </c>
      <c r="C30" s="3" t="s">
        <v>56</v>
      </c>
      <c r="D30" s="10" t="s">
        <v>66</v>
      </c>
      <c r="E30" s="11" t="s">
        <v>39</v>
      </c>
      <c r="F30" s="11">
        <v>24</v>
      </c>
      <c r="G30" s="12">
        <v>43466</v>
      </c>
      <c r="H30" s="12">
        <v>44196</v>
      </c>
      <c r="I30" s="18">
        <v>127000</v>
      </c>
    </row>
    <row r="31" spans="1:9" ht="15.75" customHeight="1" x14ac:dyDescent="0.25">
      <c r="A31" s="17">
        <v>3</v>
      </c>
      <c r="B31" s="4" t="s">
        <v>48</v>
      </c>
      <c r="C31" s="3" t="s">
        <v>80</v>
      </c>
      <c r="D31" s="10" t="s">
        <v>64</v>
      </c>
      <c r="E31" s="11" t="s">
        <v>39</v>
      </c>
      <c r="F31" s="11">
        <v>6</v>
      </c>
      <c r="G31" s="12">
        <v>43647</v>
      </c>
      <c r="H31" s="12">
        <v>43830</v>
      </c>
      <c r="I31" s="18">
        <v>204072.1</v>
      </c>
    </row>
    <row r="32" spans="1:9" ht="21.75" customHeight="1" x14ac:dyDescent="0.25">
      <c r="A32" s="36">
        <v>4</v>
      </c>
      <c r="B32" s="5" t="s">
        <v>86</v>
      </c>
      <c r="C32" s="3" t="s">
        <v>87</v>
      </c>
      <c r="D32" s="10" t="s">
        <v>66</v>
      </c>
      <c r="E32" s="37" t="s">
        <v>39</v>
      </c>
      <c r="F32" s="37">
        <v>12</v>
      </c>
      <c r="G32" s="12">
        <v>43466</v>
      </c>
      <c r="H32" s="12">
        <v>43830</v>
      </c>
      <c r="I32" s="38">
        <v>50000</v>
      </c>
    </row>
    <row r="33" spans="1:9" s="15" customFormat="1" ht="12.75" customHeight="1" thickBot="1" x14ac:dyDescent="0.3">
      <c r="A33" s="112">
        <v>2019</v>
      </c>
      <c r="B33" s="113"/>
      <c r="C33" s="113"/>
      <c r="D33" s="113"/>
      <c r="E33" s="113"/>
      <c r="F33" s="113"/>
      <c r="G33" s="113"/>
      <c r="H33" s="113"/>
      <c r="I33" s="28">
        <f>SUM(I29:I32)</f>
        <v>503072.1</v>
      </c>
    </row>
    <row r="34" spans="1:9" ht="15.75" customHeight="1" x14ac:dyDescent="0.25">
      <c r="A34" s="21">
        <v>1</v>
      </c>
      <c r="B34" s="22" t="s">
        <v>41</v>
      </c>
      <c r="C34" s="23" t="s">
        <v>56</v>
      </c>
      <c r="D34" s="24" t="s">
        <v>66</v>
      </c>
      <c r="E34" s="25" t="s">
        <v>39</v>
      </c>
      <c r="F34" s="25">
        <v>24</v>
      </c>
      <c r="G34" s="26">
        <v>43466</v>
      </c>
      <c r="H34" s="26">
        <v>44196</v>
      </c>
      <c r="I34" s="27">
        <v>122000</v>
      </c>
    </row>
    <row r="35" spans="1:9" ht="15.75" customHeight="1" x14ac:dyDescent="0.25">
      <c r="A35" s="17">
        <v>2</v>
      </c>
      <c r="B35" s="4" t="s">
        <v>42</v>
      </c>
      <c r="C35" s="3" t="s">
        <v>56</v>
      </c>
      <c r="D35" s="10" t="s">
        <v>66</v>
      </c>
      <c r="E35" s="11" t="s">
        <v>39</v>
      </c>
      <c r="F35" s="11">
        <v>24</v>
      </c>
      <c r="G35" s="12">
        <v>43466</v>
      </c>
      <c r="H35" s="12">
        <v>44196</v>
      </c>
      <c r="I35" s="18">
        <v>127000</v>
      </c>
    </row>
    <row r="36" spans="1:9" ht="15.75" customHeight="1" x14ac:dyDescent="0.25">
      <c r="A36" s="17">
        <v>3</v>
      </c>
      <c r="B36" s="4" t="s">
        <v>49</v>
      </c>
      <c r="C36" s="3" t="s">
        <v>81</v>
      </c>
      <c r="D36" s="10" t="s">
        <v>64</v>
      </c>
      <c r="E36" s="11" t="s">
        <v>39</v>
      </c>
      <c r="F36" s="11">
        <v>6</v>
      </c>
      <c r="G36" s="12">
        <v>44013</v>
      </c>
      <c r="H36" s="12">
        <v>44196</v>
      </c>
      <c r="I36" s="20">
        <v>200000</v>
      </c>
    </row>
    <row r="37" spans="1:9" ht="24.75" customHeight="1" x14ac:dyDescent="0.25">
      <c r="A37" s="36">
        <v>4</v>
      </c>
      <c r="B37" s="48" t="s">
        <v>97</v>
      </c>
      <c r="C37" s="54" t="s">
        <v>98</v>
      </c>
      <c r="D37" s="79" t="s">
        <v>64</v>
      </c>
      <c r="E37" s="37" t="s">
        <v>12</v>
      </c>
      <c r="F37" s="46">
        <v>18</v>
      </c>
      <c r="G37" s="47">
        <v>44027</v>
      </c>
      <c r="H37" s="47">
        <v>44575</v>
      </c>
      <c r="I37" s="80">
        <v>0</v>
      </c>
    </row>
    <row r="38" spans="1:9" ht="24.75" customHeight="1" x14ac:dyDescent="0.25">
      <c r="A38" s="36">
        <v>5</v>
      </c>
      <c r="B38" s="48" t="s">
        <v>99</v>
      </c>
      <c r="C38" s="54" t="s">
        <v>98</v>
      </c>
      <c r="D38" s="79" t="s">
        <v>64</v>
      </c>
      <c r="E38" s="37" t="s">
        <v>12</v>
      </c>
      <c r="F38" s="46">
        <v>18</v>
      </c>
      <c r="G38" s="47">
        <v>44027</v>
      </c>
      <c r="H38" s="47">
        <v>44575</v>
      </c>
      <c r="I38" s="80">
        <v>0</v>
      </c>
    </row>
    <row r="39" spans="1:9" s="15" customFormat="1" ht="12.75" customHeight="1" thickBot="1" x14ac:dyDescent="0.3">
      <c r="A39" s="112">
        <v>2020</v>
      </c>
      <c r="B39" s="113"/>
      <c r="C39" s="113"/>
      <c r="D39" s="113"/>
      <c r="E39" s="113"/>
      <c r="F39" s="113"/>
      <c r="G39" s="113"/>
      <c r="H39" s="113"/>
      <c r="I39" s="28">
        <f>SUM(I34:I38)</f>
        <v>449000</v>
      </c>
    </row>
    <row r="40" spans="1:9" s="2" customFormat="1" ht="25.5" customHeight="1" thickBot="1" x14ac:dyDescent="0.3">
      <c r="A40" s="109" t="s">
        <v>68</v>
      </c>
      <c r="B40" s="110"/>
      <c r="C40" s="110"/>
      <c r="D40" s="110"/>
      <c r="E40" s="110"/>
      <c r="F40" s="110"/>
      <c r="G40" s="110"/>
      <c r="H40" s="110"/>
      <c r="I40" s="30">
        <f>I12+I18+I24+I28+I33+I39</f>
        <v>3701925.5100000002</v>
      </c>
    </row>
  </sheetData>
  <sortState xmlns:xlrd2="http://schemas.microsoft.com/office/spreadsheetml/2017/richdata2" ref="A3:I21">
    <sortCondition ref="H3"/>
  </sortState>
  <mergeCells count="9">
    <mergeCell ref="A1:I1"/>
    <mergeCell ref="A40:H40"/>
    <mergeCell ref="F11:H11"/>
    <mergeCell ref="A12:H12"/>
    <mergeCell ref="A18:H18"/>
    <mergeCell ref="A24:H24"/>
    <mergeCell ref="A28:H28"/>
    <mergeCell ref="A33:H33"/>
    <mergeCell ref="A39:H3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4992-2D16-4C8E-8280-77CE0FCA6814}">
  <dimension ref="A1:E38"/>
  <sheetViews>
    <sheetView zoomScale="80" zoomScaleNormal="80" workbookViewId="0">
      <selection activeCell="I24" sqref="I24"/>
    </sheetView>
  </sheetViews>
  <sheetFormatPr defaultRowHeight="18.75" customHeight="1" x14ac:dyDescent="0.25"/>
  <cols>
    <col min="1" max="1" width="2.85546875" style="65" customWidth="1"/>
    <col min="2" max="2" width="86.5703125" style="64" customWidth="1"/>
    <col min="3" max="3" width="15.7109375" style="65" bestFit="1" customWidth="1"/>
    <col min="4" max="4" width="94.85546875" style="67" customWidth="1"/>
    <col min="5" max="5" width="18.140625" style="65" bestFit="1" customWidth="1"/>
    <col min="6" max="16384" width="9.140625" style="64"/>
  </cols>
  <sheetData>
    <row r="1" spans="1:5" ht="28.5" customHeight="1" x14ac:dyDescent="0.25">
      <c r="A1" s="118" t="s">
        <v>150</v>
      </c>
      <c r="B1" s="119"/>
      <c r="C1" s="119"/>
      <c r="D1" s="119"/>
      <c r="E1" s="120"/>
    </row>
    <row r="2" spans="1:5" s="68" customFormat="1" ht="21.75" customHeight="1" thickBot="1" x14ac:dyDescent="0.3">
      <c r="A2" s="72" t="s">
        <v>69</v>
      </c>
      <c r="B2" s="73" t="s">
        <v>70</v>
      </c>
      <c r="C2" s="73" t="s">
        <v>151</v>
      </c>
      <c r="D2" s="73" t="s">
        <v>152</v>
      </c>
      <c r="E2" s="74" t="s">
        <v>62</v>
      </c>
    </row>
    <row r="3" spans="1:5" ht="20.25" customHeight="1" x14ac:dyDescent="0.25">
      <c r="A3" s="121">
        <v>2015</v>
      </c>
      <c r="B3" s="122"/>
      <c r="C3" s="122"/>
      <c r="D3" s="122"/>
      <c r="E3" s="70">
        <f>SUM(E4:E8)</f>
        <v>204060</v>
      </c>
    </row>
    <row r="4" spans="1:5" s="83" customFormat="1" ht="17.25" customHeight="1" x14ac:dyDescent="0.25">
      <c r="A4" s="81">
        <v>1</v>
      </c>
      <c r="B4" s="54" t="s">
        <v>113</v>
      </c>
      <c r="C4" s="46" t="s">
        <v>114</v>
      </c>
      <c r="D4" s="77" t="s">
        <v>115</v>
      </c>
      <c r="E4" s="82">
        <v>58470</v>
      </c>
    </row>
    <row r="5" spans="1:5" s="83" customFormat="1" ht="17.25" customHeight="1" x14ac:dyDescent="0.25">
      <c r="A5" s="81">
        <v>2</v>
      </c>
      <c r="B5" s="54" t="s">
        <v>116</v>
      </c>
      <c r="C5" s="46" t="s">
        <v>120</v>
      </c>
      <c r="D5" s="77" t="s">
        <v>117</v>
      </c>
      <c r="E5" s="82">
        <v>43270</v>
      </c>
    </row>
    <row r="6" spans="1:5" s="83" customFormat="1" ht="17.25" customHeight="1" x14ac:dyDescent="0.25">
      <c r="A6" s="81">
        <v>3</v>
      </c>
      <c r="B6" s="54" t="s">
        <v>118</v>
      </c>
      <c r="C6" s="46" t="s">
        <v>119</v>
      </c>
      <c r="D6" s="77" t="s">
        <v>121</v>
      </c>
      <c r="E6" s="82">
        <v>21930</v>
      </c>
    </row>
    <row r="7" spans="1:5" s="83" customFormat="1" ht="17.25" customHeight="1" x14ac:dyDescent="0.25">
      <c r="A7" s="81">
        <v>4</v>
      </c>
      <c r="B7" s="54" t="s">
        <v>122</v>
      </c>
      <c r="C7" s="46" t="s">
        <v>123</v>
      </c>
      <c r="D7" s="77" t="s">
        <v>124</v>
      </c>
      <c r="E7" s="82">
        <v>21920</v>
      </c>
    </row>
    <row r="8" spans="1:5" s="83" customFormat="1" ht="17.25" customHeight="1" thickBot="1" x14ac:dyDescent="0.3">
      <c r="A8" s="84">
        <v>5</v>
      </c>
      <c r="B8" s="85" t="s">
        <v>153</v>
      </c>
      <c r="C8" s="66" t="s">
        <v>125</v>
      </c>
      <c r="D8" s="78" t="s">
        <v>154</v>
      </c>
      <c r="E8" s="86">
        <v>58470</v>
      </c>
    </row>
    <row r="9" spans="1:5" ht="20.25" customHeight="1" x14ac:dyDescent="0.25">
      <c r="A9" s="121">
        <v>2016</v>
      </c>
      <c r="B9" s="122"/>
      <c r="C9" s="122"/>
      <c r="D9" s="122"/>
      <c r="E9" s="70">
        <f>SUM(E10:E14)</f>
        <v>187890</v>
      </c>
    </row>
    <row r="10" spans="1:5" s="83" customFormat="1" ht="17.25" customHeight="1" x14ac:dyDescent="0.25">
      <c r="A10" s="81">
        <v>1</v>
      </c>
      <c r="B10" s="54" t="s">
        <v>113</v>
      </c>
      <c r="C10" s="46" t="s">
        <v>114</v>
      </c>
      <c r="D10" s="46" t="s">
        <v>115</v>
      </c>
      <c r="E10" s="82">
        <v>58470</v>
      </c>
    </row>
    <row r="11" spans="1:5" s="83" customFormat="1" ht="17.25" customHeight="1" x14ac:dyDescent="0.25">
      <c r="A11" s="81">
        <v>2</v>
      </c>
      <c r="B11" s="54" t="s">
        <v>116</v>
      </c>
      <c r="C11" s="46" t="s">
        <v>120</v>
      </c>
      <c r="D11" s="46" t="s">
        <v>117</v>
      </c>
      <c r="E11" s="82">
        <v>43270</v>
      </c>
    </row>
    <row r="12" spans="1:5" s="83" customFormat="1" ht="17.25" customHeight="1" x14ac:dyDescent="0.25">
      <c r="A12" s="81">
        <v>3</v>
      </c>
      <c r="B12" s="54" t="s">
        <v>118</v>
      </c>
      <c r="C12" s="46" t="s">
        <v>119</v>
      </c>
      <c r="D12" s="46" t="s">
        <v>121</v>
      </c>
      <c r="E12" s="82">
        <v>21930</v>
      </c>
    </row>
    <row r="13" spans="1:5" s="83" customFormat="1" ht="17.25" customHeight="1" x14ac:dyDescent="0.25">
      <c r="A13" s="81">
        <v>4</v>
      </c>
      <c r="B13" s="54" t="s">
        <v>122</v>
      </c>
      <c r="C13" s="46" t="s">
        <v>123</v>
      </c>
      <c r="D13" s="46" t="s">
        <v>124</v>
      </c>
      <c r="E13" s="82">
        <v>21920</v>
      </c>
    </row>
    <row r="14" spans="1:5" s="83" customFormat="1" ht="17.25" customHeight="1" thickBot="1" x14ac:dyDescent="0.3">
      <c r="A14" s="84">
        <v>5</v>
      </c>
      <c r="B14" s="87" t="s">
        <v>126</v>
      </c>
      <c r="C14" s="66" t="s">
        <v>127</v>
      </c>
      <c r="D14" s="66" t="s">
        <v>128</v>
      </c>
      <c r="E14" s="86">
        <v>42300</v>
      </c>
    </row>
    <row r="15" spans="1:5" ht="20.25" customHeight="1" x14ac:dyDescent="0.25">
      <c r="A15" s="121">
        <v>2017</v>
      </c>
      <c r="B15" s="122"/>
      <c r="C15" s="122"/>
      <c r="D15" s="122"/>
      <c r="E15" s="70">
        <f>SUM(E16:E21)</f>
        <v>211862.87</v>
      </c>
    </row>
    <row r="16" spans="1:5" s="83" customFormat="1" ht="17.25" customHeight="1" x14ac:dyDescent="0.25">
      <c r="A16" s="88">
        <v>1</v>
      </c>
      <c r="B16" s="54" t="s">
        <v>116</v>
      </c>
      <c r="C16" s="46" t="s">
        <v>120</v>
      </c>
      <c r="D16" s="46" t="s">
        <v>129</v>
      </c>
      <c r="E16" s="82">
        <v>31387.09</v>
      </c>
    </row>
    <row r="17" spans="1:5" s="83" customFormat="1" ht="17.25" customHeight="1" x14ac:dyDescent="0.25">
      <c r="A17" s="88">
        <v>2</v>
      </c>
      <c r="B17" s="54" t="s">
        <v>126</v>
      </c>
      <c r="C17" s="46" t="s">
        <v>127</v>
      </c>
      <c r="D17" s="46" t="s">
        <v>128</v>
      </c>
      <c r="E17" s="82">
        <v>50049.69</v>
      </c>
    </row>
    <row r="18" spans="1:5" s="83" customFormat="1" ht="17.25" customHeight="1" x14ac:dyDescent="0.25">
      <c r="A18" s="88">
        <v>3</v>
      </c>
      <c r="B18" s="54" t="s">
        <v>130</v>
      </c>
      <c r="C18" s="46" t="s">
        <v>123</v>
      </c>
      <c r="D18" s="46" t="s">
        <v>131</v>
      </c>
      <c r="E18" s="82">
        <v>19722.97</v>
      </c>
    </row>
    <row r="19" spans="1:5" s="83" customFormat="1" ht="17.25" customHeight="1" x14ac:dyDescent="0.25">
      <c r="A19" s="88">
        <v>4</v>
      </c>
      <c r="B19" s="89" t="s">
        <v>139</v>
      </c>
      <c r="C19" s="46" t="s">
        <v>114</v>
      </c>
      <c r="D19" s="46" t="s">
        <v>132</v>
      </c>
      <c r="E19" s="82">
        <v>50049.69</v>
      </c>
    </row>
    <row r="20" spans="1:5" s="83" customFormat="1" ht="17.25" customHeight="1" x14ac:dyDescent="0.25">
      <c r="A20" s="88">
        <v>5</v>
      </c>
      <c r="B20" s="54" t="s">
        <v>133</v>
      </c>
      <c r="C20" s="46" t="s">
        <v>134</v>
      </c>
      <c r="D20" s="46" t="s">
        <v>135</v>
      </c>
      <c r="E20" s="82">
        <v>35628.589999999997</v>
      </c>
    </row>
    <row r="21" spans="1:5" s="83" customFormat="1" ht="17.25" customHeight="1" thickBot="1" x14ac:dyDescent="0.3">
      <c r="A21" s="90">
        <v>6</v>
      </c>
      <c r="B21" s="91" t="s">
        <v>136</v>
      </c>
      <c r="C21" s="66" t="s">
        <v>119</v>
      </c>
      <c r="D21" s="66" t="s">
        <v>137</v>
      </c>
      <c r="E21" s="86">
        <v>25024.84</v>
      </c>
    </row>
    <row r="22" spans="1:5" ht="20.25" customHeight="1" x14ac:dyDescent="0.25">
      <c r="A22" s="121">
        <v>2018</v>
      </c>
      <c r="B22" s="122"/>
      <c r="C22" s="122"/>
      <c r="D22" s="122"/>
      <c r="E22" s="70">
        <f>SUM(E23:E29)</f>
        <v>255793.53999999998</v>
      </c>
    </row>
    <row r="23" spans="1:5" s="83" customFormat="1" ht="17.25" customHeight="1" x14ac:dyDescent="0.25">
      <c r="A23" s="88">
        <v>1</v>
      </c>
      <c r="B23" s="54" t="s">
        <v>116</v>
      </c>
      <c r="C23" s="46" t="s">
        <v>120</v>
      </c>
      <c r="D23" s="46" t="s">
        <v>129</v>
      </c>
      <c r="E23" s="82">
        <v>35526.9</v>
      </c>
    </row>
    <row r="24" spans="1:5" s="83" customFormat="1" ht="17.25" customHeight="1" x14ac:dyDescent="0.25">
      <c r="A24" s="88">
        <v>2</v>
      </c>
      <c r="B24" s="54" t="s">
        <v>126</v>
      </c>
      <c r="C24" s="46" t="s">
        <v>127</v>
      </c>
      <c r="D24" s="46" t="s">
        <v>138</v>
      </c>
      <c r="E24" s="82">
        <v>35526.9</v>
      </c>
    </row>
    <row r="25" spans="1:5" s="83" customFormat="1" ht="17.25" customHeight="1" x14ac:dyDescent="0.25">
      <c r="A25" s="88">
        <v>3</v>
      </c>
      <c r="B25" s="54" t="s">
        <v>130</v>
      </c>
      <c r="C25" s="46" t="s">
        <v>123</v>
      </c>
      <c r="D25" s="46" t="s">
        <v>131</v>
      </c>
      <c r="E25" s="82">
        <v>21316.14</v>
      </c>
    </row>
    <row r="26" spans="1:5" s="83" customFormat="1" ht="17.25" customHeight="1" x14ac:dyDescent="0.25">
      <c r="A26" s="88">
        <v>4</v>
      </c>
      <c r="B26" s="89" t="s">
        <v>139</v>
      </c>
      <c r="C26" s="46" t="s">
        <v>114</v>
      </c>
      <c r="D26" s="46" t="s">
        <v>140</v>
      </c>
      <c r="E26" s="82">
        <v>56843.040000000001</v>
      </c>
    </row>
    <row r="27" spans="1:5" s="83" customFormat="1" ht="17.25" customHeight="1" x14ac:dyDescent="0.25">
      <c r="A27" s="88">
        <v>5</v>
      </c>
      <c r="B27" s="89" t="s">
        <v>136</v>
      </c>
      <c r="C27" s="46" t="s">
        <v>119</v>
      </c>
      <c r="D27" s="46" t="s">
        <v>137</v>
      </c>
      <c r="E27" s="82">
        <v>28421.52</v>
      </c>
    </row>
    <row r="28" spans="1:5" s="83" customFormat="1" ht="17.25" customHeight="1" x14ac:dyDescent="0.25">
      <c r="A28" s="88">
        <v>6</v>
      </c>
      <c r="B28" s="54" t="s">
        <v>133</v>
      </c>
      <c r="C28" s="46" t="s">
        <v>147</v>
      </c>
      <c r="D28" s="46" t="s">
        <v>148</v>
      </c>
      <c r="E28" s="82">
        <v>49737.52</v>
      </c>
    </row>
    <row r="29" spans="1:5" s="83" customFormat="1" ht="17.25" customHeight="1" thickBot="1" x14ac:dyDescent="0.3">
      <c r="A29" s="90">
        <v>7</v>
      </c>
      <c r="B29" s="87" t="s">
        <v>141</v>
      </c>
      <c r="C29" s="66" t="s">
        <v>142</v>
      </c>
      <c r="D29" s="66" t="s">
        <v>143</v>
      </c>
      <c r="E29" s="86">
        <v>28421.52</v>
      </c>
    </row>
    <row r="30" spans="1:5" ht="20.25" customHeight="1" x14ac:dyDescent="0.25">
      <c r="A30" s="114">
        <v>2019</v>
      </c>
      <c r="B30" s="115"/>
      <c r="C30" s="115"/>
      <c r="D30" s="115"/>
      <c r="E30" s="69">
        <f>SUM(E31:E37)</f>
        <v>204072.1</v>
      </c>
    </row>
    <row r="31" spans="1:5" s="83" customFormat="1" ht="17.25" customHeight="1" x14ac:dyDescent="0.25">
      <c r="A31" s="88">
        <v>1</v>
      </c>
      <c r="B31" s="54" t="s">
        <v>116</v>
      </c>
      <c r="C31" s="46" t="s">
        <v>120</v>
      </c>
      <c r="D31" s="46" t="s">
        <v>144</v>
      </c>
      <c r="E31" s="82">
        <v>28343.360000000001</v>
      </c>
    </row>
    <row r="32" spans="1:5" s="83" customFormat="1" ht="17.25" customHeight="1" x14ac:dyDescent="0.25">
      <c r="A32" s="88">
        <v>2</v>
      </c>
      <c r="B32" s="54" t="s">
        <v>126</v>
      </c>
      <c r="C32" s="46" t="s">
        <v>127</v>
      </c>
      <c r="D32" s="46" t="s">
        <v>145</v>
      </c>
      <c r="E32" s="82">
        <v>28343.360000000001</v>
      </c>
    </row>
    <row r="33" spans="1:5" s="83" customFormat="1" ht="17.25" customHeight="1" x14ac:dyDescent="0.25">
      <c r="A33" s="88">
        <v>3</v>
      </c>
      <c r="B33" s="54" t="s">
        <v>130</v>
      </c>
      <c r="C33" s="46" t="s">
        <v>123</v>
      </c>
      <c r="D33" s="46" t="s">
        <v>131</v>
      </c>
      <c r="E33" s="82">
        <v>17006.02</v>
      </c>
    </row>
    <row r="34" spans="1:5" s="83" customFormat="1" ht="17.25" customHeight="1" x14ac:dyDescent="0.25">
      <c r="A34" s="88">
        <v>4</v>
      </c>
      <c r="B34" s="89" t="s">
        <v>139</v>
      </c>
      <c r="C34" s="46" t="s">
        <v>114</v>
      </c>
      <c r="D34" s="46" t="s">
        <v>146</v>
      </c>
      <c r="E34" s="82">
        <v>45349.38</v>
      </c>
    </row>
    <row r="35" spans="1:5" s="83" customFormat="1" ht="17.25" customHeight="1" x14ac:dyDescent="0.25">
      <c r="A35" s="88">
        <v>5</v>
      </c>
      <c r="B35" s="89" t="s">
        <v>136</v>
      </c>
      <c r="C35" s="46" t="s">
        <v>119</v>
      </c>
      <c r="D35" s="46" t="s">
        <v>137</v>
      </c>
      <c r="E35" s="82">
        <v>22674.69</v>
      </c>
    </row>
    <row r="36" spans="1:5" s="83" customFormat="1" ht="17.25" customHeight="1" x14ac:dyDescent="0.25">
      <c r="A36" s="88">
        <v>6</v>
      </c>
      <c r="B36" s="54" t="s">
        <v>133</v>
      </c>
      <c r="C36" s="46" t="s">
        <v>147</v>
      </c>
      <c r="D36" s="46" t="s">
        <v>149</v>
      </c>
      <c r="E36" s="82">
        <v>39680.6</v>
      </c>
    </row>
    <row r="37" spans="1:5" s="83" customFormat="1" ht="17.25" customHeight="1" thickBot="1" x14ac:dyDescent="0.3">
      <c r="A37" s="92">
        <v>7</v>
      </c>
      <c r="B37" s="93" t="s">
        <v>141</v>
      </c>
      <c r="C37" s="71" t="s">
        <v>142</v>
      </c>
      <c r="D37" s="71" t="s">
        <v>143</v>
      </c>
      <c r="E37" s="94">
        <v>22674.69</v>
      </c>
    </row>
    <row r="38" spans="1:5" s="75" customFormat="1" ht="22.5" customHeight="1" thickBot="1" x14ac:dyDescent="0.35">
      <c r="A38" s="116" t="s">
        <v>96</v>
      </c>
      <c r="B38" s="117"/>
      <c r="C38" s="117"/>
      <c r="D38" s="117"/>
      <c r="E38" s="76">
        <f>E30+E22+E15+E9+E3</f>
        <v>1063678.51</v>
      </c>
    </row>
  </sheetData>
  <mergeCells count="7">
    <mergeCell ref="A30:D30"/>
    <mergeCell ref="A38:D38"/>
    <mergeCell ref="A1:E1"/>
    <mergeCell ref="A3:D3"/>
    <mergeCell ref="A9:D9"/>
    <mergeCell ref="A15:D15"/>
    <mergeCell ref="A22:D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04A-8218-4E16-A9EB-CAEBBA0D03AF}">
  <dimension ref="A1:E41"/>
  <sheetViews>
    <sheetView zoomScale="90" zoomScaleNormal="90" workbookViewId="0">
      <selection activeCell="D37" sqref="D37"/>
    </sheetView>
  </sheetViews>
  <sheetFormatPr defaultRowHeight="14.25" customHeight="1" x14ac:dyDescent="0.25"/>
  <cols>
    <col min="1" max="1" width="2.85546875" style="65" customWidth="1"/>
    <col min="2" max="2" width="92.7109375" style="64" customWidth="1"/>
    <col min="3" max="3" width="15.7109375" style="65" bestFit="1" customWidth="1"/>
    <col min="4" max="4" width="94.85546875" style="67" customWidth="1"/>
    <col min="5" max="5" width="18.140625" style="65" bestFit="1" customWidth="1"/>
    <col min="6" max="16384" width="9.140625" style="64"/>
  </cols>
  <sheetData>
    <row r="1" spans="1:5" ht="24.75" customHeight="1" x14ac:dyDescent="0.25">
      <c r="A1" s="118" t="s">
        <v>150</v>
      </c>
      <c r="B1" s="119"/>
      <c r="C1" s="119"/>
      <c r="D1" s="119"/>
      <c r="E1" s="120"/>
    </row>
    <row r="2" spans="1:5" s="68" customFormat="1" ht="24.75" customHeight="1" x14ac:dyDescent="0.25">
      <c r="A2" s="95" t="s">
        <v>69</v>
      </c>
      <c r="B2" s="96" t="s">
        <v>70</v>
      </c>
      <c r="C2" s="96" t="s">
        <v>151</v>
      </c>
      <c r="D2" s="96" t="s">
        <v>152</v>
      </c>
      <c r="E2" s="97" t="s">
        <v>62</v>
      </c>
    </row>
    <row r="3" spans="1:5" s="83" customFormat="1" ht="14.25" customHeight="1" x14ac:dyDescent="0.25">
      <c r="A3" s="98">
        <v>1</v>
      </c>
      <c r="B3" s="54" t="s">
        <v>113</v>
      </c>
      <c r="C3" s="46" t="s">
        <v>114</v>
      </c>
      <c r="D3" s="77" t="s">
        <v>115</v>
      </c>
      <c r="E3" s="99">
        <v>58470</v>
      </c>
    </row>
    <row r="4" spans="1:5" s="83" customFormat="1" ht="14.25" customHeight="1" x14ac:dyDescent="0.25">
      <c r="A4" s="98"/>
      <c r="B4" s="54" t="s">
        <v>113</v>
      </c>
      <c r="C4" s="46" t="s">
        <v>114</v>
      </c>
      <c r="D4" s="46" t="s">
        <v>115</v>
      </c>
      <c r="E4" s="99">
        <v>58470</v>
      </c>
    </row>
    <row r="5" spans="1:5" s="83" customFormat="1" ht="14.25" customHeight="1" x14ac:dyDescent="0.25">
      <c r="A5" s="98"/>
      <c r="B5" s="54"/>
      <c r="C5" s="46"/>
      <c r="D5" s="46"/>
      <c r="E5" s="99"/>
    </row>
    <row r="6" spans="1:5" s="83" customFormat="1" ht="14.25" customHeight="1" x14ac:dyDescent="0.25">
      <c r="A6" s="100">
        <v>2</v>
      </c>
      <c r="B6" s="89" t="s">
        <v>139</v>
      </c>
      <c r="C6" s="46" t="s">
        <v>114</v>
      </c>
      <c r="D6" s="46" t="s">
        <v>132</v>
      </c>
      <c r="E6" s="99">
        <v>50049.69</v>
      </c>
    </row>
    <row r="7" spans="1:5" s="83" customFormat="1" ht="14.25" customHeight="1" x14ac:dyDescent="0.25">
      <c r="A7" s="100"/>
      <c r="B7" s="89" t="s">
        <v>139</v>
      </c>
      <c r="C7" s="46" t="s">
        <v>114</v>
      </c>
      <c r="D7" s="46" t="s">
        <v>140</v>
      </c>
      <c r="E7" s="99">
        <v>56843.040000000001</v>
      </c>
    </row>
    <row r="8" spans="1:5" s="83" customFormat="1" ht="14.25" customHeight="1" x14ac:dyDescent="0.25">
      <c r="A8" s="100"/>
      <c r="B8" s="89" t="s">
        <v>139</v>
      </c>
      <c r="C8" s="46" t="s">
        <v>114</v>
      </c>
      <c r="D8" s="46" t="s">
        <v>146</v>
      </c>
      <c r="E8" s="99">
        <v>45349.38</v>
      </c>
    </row>
    <row r="9" spans="1:5" s="83" customFormat="1" ht="14.25" customHeight="1" x14ac:dyDescent="0.25">
      <c r="A9" s="98"/>
      <c r="B9" s="54"/>
      <c r="C9" s="46"/>
      <c r="D9" s="77"/>
      <c r="E9" s="99"/>
    </row>
    <row r="10" spans="1:5" s="83" customFormat="1" ht="14.25" customHeight="1" x14ac:dyDescent="0.25">
      <c r="A10" s="98">
        <v>3</v>
      </c>
      <c r="B10" s="54" t="s">
        <v>116</v>
      </c>
      <c r="C10" s="46" t="s">
        <v>120</v>
      </c>
      <c r="D10" s="77" t="s">
        <v>117</v>
      </c>
      <c r="E10" s="99">
        <v>43270</v>
      </c>
    </row>
    <row r="11" spans="1:5" s="83" customFormat="1" ht="14.25" customHeight="1" x14ac:dyDescent="0.25">
      <c r="A11" s="98"/>
      <c r="B11" s="54" t="s">
        <v>116</v>
      </c>
      <c r="C11" s="46" t="s">
        <v>120</v>
      </c>
      <c r="D11" s="46" t="s">
        <v>117</v>
      </c>
      <c r="E11" s="99">
        <v>43270</v>
      </c>
    </row>
    <row r="12" spans="1:5" s="83" customFormat="1" ht="14.25" customHeight="1" x14ac:dyDescent="0.25">
      <c r="A12" s="100"/>
      <c r="B12" s="54" t="s">
        <v>116</v>
      </c>
      <c r="C12" s="46" t="s">
        <v>120</v>
      </c>
      <c r="D12" s="46" t="s">
        <v>129</v>
      </c>
      <c r="E12" s="99">
        <v>31387.09</v>
      </c>
    </row>
    <row r="13" spans="1:5" s="83" customFormat="1" ht="14.25" customHeight="1" x14ac:dyDescent="0.25">
      <c r="A13" s="100"/>
      <c r="B13" s="54" t="s">
        <v>116</v>
      </c>
      <c r="C13" s="46" t="s">
        <v>120</v>
      </c>
      <c r="D13" s="46" t="s">
        <v>129</v>
      </c>
      <c r="E13" s="99">
        <v>35526.9</v>
      </c>
    </row>
    <row r="14" spans="1:5" s="83" customFormat="1" ht="14.25" customHeight="1" x14ac:dyDescent="0.25">
      <c r="A14" s="100"/>
      <c r="B14" s="54" t="s">
        <v>116</v>
      </c>
      <c r="C14" s="46" t="s">
        <v>120</v>
      </c>
      <c r="D14" s="46" t="s">
        <v>144</v>
      </c>
      <c r="E14" s="99">
        <v>28343.360000000001</v>
      </c>
    </row>
    <row r="15" spans="1:5" s="83" customFormat="1" ht="14.25" customHeight="1" x14ac:dyDescent="0.25">
      <c r="A15" s="98"/>
      <c r="B15" s="54"/>
      <c r="C15" s="46"/>
      <c r="D15" s="77"/>
      <c r="E15" s="99"/>
    </row>
    <row r="16" spans="1:5" s="83" customFormat="1" ht="14.25" customHeight="1" x14ac:dyDescent="0.25">
      <c r="A16" s="98">
        <v>4</v>
      </c>
      <c r="B16" s="54" t="s">
        <v>118</v>
      </c>
      <c r="C16" s="46" t="s">
        <v>119</v>
      </c>
      <c r="D16" s="77" t="s">
        <v>121</v>
      </c>
      <c r="E16" s="99">
        <v>21930</v>
      </c>
    </row>
    <row r="17" spans="1:5" s="83" customFormat="1" ht="14.25" customHeight="1" x14ac:dyDescent="0.25">
      <c r="A17" s="98"/>
      <c r="B17" s="54" t="s">
        <v>118</v>
      </c>
      <c r="C17" s="46" t="s">
        <v>119</v>
      </c>
      <c r="D17" s="46" t="s">
        <v>121</v>
      </c>
      <c r="E17" s="99">
        <v>21930</v>
      </c>
    </row>
    <row r="18" spans="1:5" s="83" customFormat="1" ht="14.25" customHeight="1" x14ac:dyDescent="0.25">
      <c r="A18" s="98"/>
      <c r="B18" s="54"/>
      <c r="C18" s="46"/>
      <c r="D18" s="46"/>
      <c r="E18" s="99"/>
    </row>
    <row r="19" spans="1:5" s="83" customFormat="1" ht="14.25" customHeight="1" x14ac:dyDescent="0.25">
      <c r="A19" s="100">
        <v>5</v>
      </c>
      <c r="B19" s="89" t="s">
        <v>136</v>
      </c>
      <c r="C19" s="46" t="s">
        <v>119</v>
      </c>
      <c r="D19" s="46" t="s">
        <v>137</v>
      </c>
      <c r="E19" s="99">
        <v>25024.84</v>
      </c>
    </row>
    <row r="20" spans="1:5" s="83" customFormat="1" ht="14.25" customHeight="1" x14ac:dyDescent="0.25">
      <c r="A20" s="100"/>
      <c r="B20" s="89" t="s">
        <v>136</v>
      </c>
      <c r="C20" s="46" t="s">
        <v>119</v>
      </c>
      <c r="D20" s="46" t="s">
        <v>137</v>
      </c>
      <c r="E20" s="99">
        <v>28421.52</v>
      </c>
    </row>
    <row r="21" spans="1:5" s="83" customFormat="1" ht="14.25" customHeight="1" x14ac:dyDescent="0.25">
      <c r="A21" s="100"/>
      <c r="B21" s="89" t="s">
        <v>136</v>
      </c>
      <c r="C21" s="46" t="s">
        <v>119</v>
      </c>
      <c r="D21" s="46" t="s">
        <v>137</v>
      </c>
      <c r="E21" s="99">
        <v>22674.69</v>
      </c>
    </row>
    <row r="22" spans="1:5" s="83" customFormat="1" ht="14.25" customHeight="1" x14ac:dyDescent="0.25">
      <c r="A22" s="98"/>
      <c r="B22" s="54"/>
      <c r="C22" s="46"/>
      <c r="D22" s="77"/>
      <c r="E22" s="99"/>
    </row>
    <row r="23" spans="1:5" s="83" customFormat="1" ht="14.25" customHeight="1" x14ac:dyDescent="0.25">
      <c r="A23" s="98">
        <v>6</v>
      </c>
      <c r="B23" s="54" t="s">
        <v>122</v>
      </c>
      <c r="C23" s="46" t="s">
        <v>123</v>
      </c>
      <c r="D23" s="77" t="s">
        <v>124</v>
      </c>
      <c r="E23" s="99">
        <v>21920</v>
      </c>
    </row>
    <row r="24" spans="1:5" s="83" customFormat="1" ht="14.25" customHeight="1" x14ac:dyDescent="0.25">
      <c r="A24" s="98"/>
      <c r="B24" s="54" t="s">
        <v>122</v>
      </c>
      <c r="C24" s="46" t="s">
        <v>123</v>
      </c>
      <c r="D24" s="46" t="s">
        <v>124</v>
      </c>
      <c r="E24" s="99">
        <v>21920</v>
      </c>
    </row>
    <row r="25" spans="1:5" s="83" customFormat="1" ht="14.25" customHeight="1" x14ac:dyDescent="0.25">
      <c r="A25" s="100"/>
      <c r="B25" s="54" t="s">
        <v>130</v>
      </c>
      <c r="C25" s="46" t="s">
        <v>123</v>
      </c>
      <c r="D25" s="46" t="s">
        <v>131</v>
      </c>
      <c r="E25" s="99">
        <v>19722.97</v>
      </c>
    </row>
    <row r="26" spans="1:5" s="83" customFormat="1" ht="14.25" customHeight="1" x14ac:dyDescent="0.25">
      <c r="A26" s="100"/>
      <c r="B26" s="54" t="s">
        <v>130</v>
      </c>
      <c r="C26" s="46" t="s">
        <v>123</v>
      </c>
      <c r="D26" s="46" t="s">
        <v>131</v>
      </c>
      <c r="E26" s="99">
        <v>21316.14</v>
      </c>
    </row>
    <row r="27" spans="1:5" s="83" customFormat="1" ht="14.25" customHeight="1" x14ac:dyDescent="0.25">
      <c r="A27" s="100"/>
      <c r="B27" s="54" t="s">
        <v>130</v>
      </c>
      <c r="C27" s="46" t="s">
        <v>123</v>
      </c>
      <c r="D27" s="46" t="s">
        <v>131</v>
      </c>
      <c r="E27" s="99">
        <v>17006.02</v>
      </c>
    </row>
    <row r="28" spans="1:5" s="83" customFormat="1" ht="14.25" customHeight="1" x14ac:dyDescent="0.25">
      <c r="A28" s="98"/>
      <c r="B28" s="54"/>
      <c r="C28" s="46"/>
      <c r="D28" s="77"/>
      <c r="E28" s="99"/>
    </row>
    <row r="29" spans="1:5" s="83" customFormat="1" ht="14.25" customHeight="1" x14ac:dyDescent="0.25">
      <c r="A29" s="98">
        <v>7</v>
      </c>
      <c r="B29" s="101" t="s">
        <v>153</v>
      </c>
      <c r="C29" s="46" t="s">
        <v>125</v>
      </c>
      <c r="D29" s="77" t="s">
        <v>154</v>
      </c>
      <c r="E29" s="99">
        <v>58470</v>
      </c>
    </row>
    <row r="30" spans="1:5" ht="14.25" customHeight="1" x14ac:dyDescent="0.25">
      <c r="A30" s="102"/>
      <c r="B30" s="103"/>
      <c r="C30" s="102"/>
      <c r="D30" s="46"/>
      <c r="E30" s="102"/>
    </row>
    <row r="31" spans="1:5" s="83" customFormat="1" ht="14.25" customHeight="1" x14ac:dyDescent="0.25">
      <c r="A31" s="98">
        <v>8</v>
      </c>
      <c r="B31" s="54" t="s">
        <v>126</v>
      </c>
      <c r="C31" s="46" t="s">
        <v>127</v>
      </c>
      <c r="D31" s="46" t="s">
        <v>128</v>
      </c>
      <c r="E31" s="99">
        <v>42300</v>
      </c>
    </row>
    <row r="32" spans="1:5" s="83" customFormat="1" ht="14.25" customHeight="1" x14ac:dyDescent="0.25">
      <c r="A32" s="100"/>
      <c r="B32" s="54" t="s">
        <v>126</v>
      </c>
      <c r="C32" s="46" t="s">
        <v>127</v>
      </c>
      <c r="D32" s="46" t="s">
        <v>128</v>
      </c>
      <c r="E32" s="99">
        <v>50049.69</v>
      </c>
    </row>
    <row r="33" spans="1:5" s="83" customFormat="1" ht="14.25" customHeight="1" x14ac:dyDescent="0.25">
      <c r="A33" s="100"/>
      <c r="B33" s="54" t="s">
        <v>126</v>
      </c>
      <c r="C33" s="46" t="s">
        <v>127</v>
      </c>
      <c r="D33" s="46" t="s">
        <v>138</v>
      </c>
      <c r="E33" s="99">
        <v>35526.9</v>
      </c>
    </row>
    <row r="34" spans="1:5" s="83" customFormat="1" ht="14.25" customHeight="1" x14ac:dyDescent="0.25">
      <c r="A34" s="100"/>
      <c r="B34" s="54" t="s">
        <v>126</v>
      </c>
      <c r="C34" s="46" t="s">
        <v>127</v>
      </c>
      <c r="D34" s="46" t="s">
        <v>145</v>
      </c>
      <c r="E34" s="99">
        <v>28343.360000000001</v>
      </c>
    </row>
    <row r="35" spans="1:5" ht="14.25" customHeight="1" x14ac:dyDescent="0.25">
      <c r="A35" s="102"/>
      <c r="B35" s="103"/>
      <c r="C35" s="102"/>
      <c r="D35" s="46"/>
      <c r="E35" s="102"/>
    </row>
    <row r="36" spans="1:5" s="83" customFormat="1" ht="14.25" customHeight="1" x14ac:dyDescent="0.25">
      <c r="A36" s="100">
        <v>9</v>
      </c>
      <c r="B36" s="54" t="s">
        <v>133</v>
      </c>
      <c r="C36" s="46" t="s">
        <v>134</v>
      </c>
      <c r="D36" s="46" t="s">
        <v>135</v>
      </c>
      <c r="E36" s="99">
        <v>35628.589999999997</v>
      </c>
    </row>
    <row r="37" spans="1:5" s="83" customFormat="1" ht="14.25" customHeight="1" x14ac:dyDescent="0.25">
      <c r="A37" s="100"/>
      <c r="B37" s="54" t="s">
        <v>133</v>
      </c>
      <c r="C37" s="46" t="s">
        <v>147</v>
      </c>
      <c r="D37" s="46" t="s">
        <v>148</v>
      </c>
      <c r="E37" s="99">
        <v>49737.52</v>
      </c>
    </row>
    <row r="38" spans="1:5" s="83" customFormat="1" ht="14.25" customHeight="1" x14ac:dyDescent="0.25">
      <c r="A38" s="100"/>
      <c r="B38" s="54" t="s">
        <v>133</v>
      </c>
      <c r="C38" s="46" t="s">
        <v>147</v>
      </c>
      <c r="D38" s="46" t="s">
        <v>149</v>
      </c>
      <c r="E38" s="99">
        <v>39680.6</v>
      </c>
    </row>
    <row r="39" spans="1:5" s="83" customFormat="1" ht="14.25" customHeight="1" x14ac:dyDescent="0.25">
      <c r="A39" s="100"/>
      <c r="B39" s="54"/>
      <c r="C39" s="46"/>
      <c r="D39" s="46"/>
      <c r="E39" s="99"/>
    </row>
    <row r="40" spans="1:5" s="83" customFormat="1" ht="14.25" customHeight="1" x14ac:dyDescent="0.25">
      <c r="A40" s="100">
        <v>10</v>
      </c>
      <c r="B40" s="54" t="s">
        <v>141</v>
      </c>
      <c r="C40" s="46" t="s">
        <v>142</v>
      </c>
      <c r="D40" s="46" t="s">
        <v>143</v>
      </c>
      <c r="E40" s="99">
        <v>28421.52</v>
      </c>
    </row>
    <row r="41" spans="1:5" s="83" customFormat="1" ht="14.25" customHeight="1" x14ac:dyDescent="0.25">
      <c r="A41" s="100"/>
      <c r="B41" s="54" t="s">
        <v>141</v>
      </c>
      <c r="C41" s="46" t="s">
        <v>142</v>
      </c>
      <c r="D41" s="46" t="s">
        <v>143</v>
      </c>
      <c r="E41" s="99">
        <v>22674.69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B215-2996-4094-8E06-202C29DBC06B}">
  <dimension ref="A1:I22"/>
  <sheetViews>
    <sheetView workbookViewId="0">
      <selection activeCell="A22" sqref="A22:H22"/>
    </sheetView>
  </sheetViews>
  <sheetFormatPr defaultRowHeight="12.75" x14ac:dyDescent="0.25"/>
  <cols>
    <col min="1" max="1" width="2.85546875" style="1" customWidth="1"/>
    <col min="2" max="2" width="40.42578125" style="9" customWidth="1"/>
    <col min="3" max="3" width="83.5703125" style="9" customWidth="1"/>
    <col min="4" max="4" width="17.140625" style="16" customWidth="1"/>
    <col min="5" max="5" width="7.28515625" style="1" bestFit="1" customWidth="1"/>
    <col min="6" max="6" width="6.140625" style="1" customWidth="1"/>
    <col min="7" max="7" width="8.7109375" style="1" bestFit="1" customWidth="1"/>
    <col min="8" max="8" width="9.7109375" style="1" bestFit="1" customWidth="1"/>
    <col min="9" max="9" width="19" style="1" customWidth="1"/>
    <col min="10" max="16384" width="9.140625" style="1"/>
  </cols>
  <sheetData>
    <row r="1" spans="1:9" ht="24.75" customHeight="1" x14ac:dyDescent="0.25">
      <c r="A1" s="106" t="s">
        <v>43</v>
      </c>
      <c r="B1" s="107"/>
      <c r="C1" s="107"/>
      <c r="D1" s="107"/>
      <c r="E1" s="107"/>
      <c r="F1" s="107"/>
      <c r="G1" s="107"/>
      <c r="H1" s="107"/>
      <c r="I1" s="108"/>
    </row>
    <row r="2" spans="1:9" s="2" customFormat="1" ht="21.75" customHeight="1" thickBot="1" x14ac:dyDescent="0.3">
      <c r="A2" s="31" t="s">
        <v>69</v>
      </c>
      <c r="B2" s="32" t="s">
        <v>70</v>
      </c>
      <c r="C2" s="32" t="s">
        <v>61</v>
      </c>
      <c r="D2" s="32" t="s">
        <v>71</v>
      </c>
      <c r="E2" s="33" t="s">
        <v>10</v>
      </c>
      <c r="F2" s="34" t="s">
        <v>72</v>
      </c>
      <c r="G2" s="33" t="s">
        <v>73</v>
      </c>
      <c r="H2" s="33" t="s">
        <v>74</v>
      </c>
      <c r="I2" s="35" t="s">
        <v>62</v>
      </c>
    </row>
    <row r="3" spans="1:9" ht="24" customHeight="1" x14ac:dyDescent="0.25">
      <c r="A3" s="21">
        <v>1</v>
      </c>
      <c r="B3" s="22" t="s">
        <v>58</v>
      </c>
      <c r="C3" s="23" t="s">
        <v>56</v>
      </c>
      <c r="D3" s="24" t="s">
        <v>66</v>
      </c>
      <c r="E3" s="25" t="s">
        <v>39</v>
      </c>
      <c r="F3" s="25">
        <v>12</v>
      </c>
      <c r="G3" s="26">
        <v>41791</v>
      </c>
      <c r="H3" s="26">
        <v>42155</v>
      </c>
      <c r="I3" s="27">
        <v>52000</v>
      </c>
    </row>
    <row r="4" spans="1:9" ht="24" customHeight="1" x14ac:dyDescent="0.25">
      <c r="A4" s="17">
        <v>2</v>
      </c>
      <c r="B4" s="4" t="s">
        <v>59</v>
      </c>
      <c r="C4" s="3" t="s">
        <v>56</v>
      </c>
      <c r="D4" s="10" t="s">
        <v>66</v>
      </c>
      <c r="E4" s="11" t="s">
        <v>39</v>
      </c>
      <c r="F4" s="11">
        <v>12</v>
      </c>
      <c r="G4" s="12">
        <v>41791</v>
      </c>
      <c r="H4" s="12">
        <v>42155</v>
      </c>
      <c r="I4" s="18">
        <v>40000</v>
      </c>
    </row>
    <row r="5" spans="1:9" ht="24" customHeight="1" x14ac:dyDescent="0.25">
      <c r="A5" s="17">
        <v>3</v>
      </c>
      <c r="B5" s="7" t="s">
        <v>57</v>
      </c>
      <c r="C5" s="8" t="s">
        <v>56</v>
      </c>
      <c r="D5" s="13" t="s">
        <v>66</v>
      </c>
      <c r="E5" s="13" t="s">
        <v>39</v>
      </c>
      <c r="F5" s="13">
        <v>12</v>
      </c>
      <c r="G5" s="14">
        <v>42156</v>
      </c>
      <c r="H5" s="14">
        <v>42521</v>
      </c>
      <c r="I5" s="19">
        <v>50000</v>
      </c>
    </row>
    <row r="6" spans="1:9" ht="24" customHeight="1" x14ac:dyDescent="0.25">
      <c r="A6" s="17">
        <v>4</v>
      </c>
      <c r="B6" s="7" t="s">
        <v>54</v>
      </c>
      <c r="C6" s="8" t="s">
        <v>56</v>
      </c>
      <c r="D6" s="13" t="s">
        <v>66</v>
      </c>
      <c r="E6" s="13" t="s">
        <v>39</v>
      </c>
      <c r="F6" s="13">
        <v>12</v>
      </c>
      <c r="G6" s="14">
        <v>42156</v>
      </c>
      <c r="H6" s="14">
        <v>42521</v>
      </c>
      <c r="I6" s="19">
        <v>300000</v>
      </c>
    </row>
    <row r="7" spans="1:9" ht="24" customHeight="1" x14ac:dyDescent="0.25">
      <c r="A7" s="17">
        <v>5</v>
      </c>
      <c r="B7" s="7" t="s">
        <v>55</v>
      </c>
      <c r="C7" s="8" t="s">
        <v>56</v>
      </c>
      <c r="D7" s="13" t="s">
        <v>66</v>
      </c>
      <c r="E7" s="13" t="s">
        <v>39</v>
      </c>
      <c r="F7" s="13">
        <v>12</v>
      </c>
      <c r="G7" s="14">
        <v>42156</v>
      </c>
      <c r="H7" s="14">
        <v>42521</v>
      </c>
      <c r="I7" s="19">
        <v>150000</v>
      </c>
    </row>
    <row r="8" spans="1:9" ht="24" customHeight="1" x14ac:dyDescent="0.25">
      <c r="A8" s="17">
        <v>6</v>
      </c>
      <c r="B8" s="5" t="s">
        <v>29</v>
      </c>
      <c r="C8" s="6" t="s">
        <v>60</v>
      </c>
      <c r="D8" s="10" t="s">
        <v>63</v>
      </c>
      <c r="E8" s="11" t="s">
        <v>39</v>
      </c>
      <c r="F8" s="11">
        <v>12</v>
      </c>
      <c r="G8" s="12">
        <v>42005</v>
      </c>
      <c r="H8" s="12">
        <v>42369</v>
      </c>
      <c r="I8" s="18">
        <v>70000</v>
      </c>
    </row>
    <row r="9" spans="1:9" ht="24" customHeight="1" x14ac:dyDescent="0.25">
      <c r="A9" s="17">
        <v>7</v>
      </c>
      <c r="B9" s="4" t="s">
        <v>44</v>
      </c>
      <c r="C9" s="3" t="s">
        <v>76</v>
      </c>
      <c r="D9" s="10" t="s">
        <v>64</v>
      </c>
      <c r="E9" s="11" t="s">
        <v>39</v>
      </c>
      <c r="F9" s="11">
        <v>6</v>
      </c>
      <c r="G9" s="12">
        <v>42186</v>
      </c>
      <c r="H9" s="12">
        <v>42369</v>
      </c>
      <c r="I9" s="18">
        <v>204330</v>
      </c>
    </row>
    <row r="10" spans="1:9" ht="24" customHeight="1" x14ac:dyDescent="0.25">
      <c r="A10" s="17">
        <v>8</v>
      </c>
      <c r="B10" s="4" t="s">
        <v>52</v>
      </c>
      <c r="C10" s="3" t="s">
        <v>53</v>
      </c>
      <c r="D10" s="10" t="s">
        <v>64</v>
      </c>
      <c r="E10" s="11" t="s">
        <v>39</v>
      </c>
      <c r="F10" s="11">
        <v>24</v>
      </c>
      <c r="G10" s="12">
        <v>42036</v>
      </c>
      <c r="H10" s="12">
        <v>42766</v>
      </c>
      <c r="I10" s="18">
        <v>240000</v>
      </c>
    </row>
    <row r="11" spans="1:9" ht="24" customHeight="1" x14ac:dyDescent="0.25">
      <c r="A11" s="17">
        <v>9</v>
      </c>
      <c r="B11" s="5" t="s">
        <v>75</v>
      </c>
      <c r="C11" s="6" t="s">
        <v>67</v>
      </c>
      <c r="D11" s="10" t="s">
        <v>66</v>
      </c>
      <c r="E11" s="11" t="s">
        <v>39</v>
      </c>
      <c r="F11" s="111">
        <v>2015</v>
      </c>
      <c r="G11" s="111"/>
      <c r="H11" s="111"/>
      <c r="I11" s="18">
        <v>40000</v>
      </c>
    </row>
    <row r="12" spans="1:9" ht="24" customHeight="1" x14ac:dyDescent="0.25">
      <c r="A12" s="17">
        <v>5</v>
      </c>
      <c r="B12" s="4" t="s">
        <v>45</v>
      </c>
      <c r="C12" s="3" t="s">
        <v>77</v>
      </c>
      <c r="D12" s="10" t="s">
        <v>64</v>
      </c>
      <c r="E12" s="11" t="s">
        <v>39</v>
      </c>
      <c r="F12" s="11">
        <v>6</v>
      </c>
      <c r="G12" s="12">
        <v>42552</v>
      </c>
      <c r="H12" s="12">
        <v>42735</v>
      </c>
      <c r="I12" s="18">
        <v>202200</v>
      </c>
    </row>
    <row r="13" spans="1:9" ht="24" customHeight="1" x14ac:dyDescent="0.25">
      <c r="A13" s="17">
        <v>2</v>
      </c>
      <c r="B13" s="4" t="s">
        <v>51</v>
      </c>
      <c r="C13" s="3" t="s">
        <v>50</v>
      </c>
      <c r="D13" s="11" t="s">
        <v>65</v>
      </c>
      <c r="E13" s="11" t="s">
        <v>39</v>
      </c>
      <c r="F13" s="11">
        <v>9</v>
      </c>
      <c r="G13" s="12">
        <v>42644</v>
      </c>
      <c r="H13" s="12">
        <v>42916</v>
      </c>
      <c r="I13" s="18">
        <v>13667</v>
      </c>
    </row>
    <row r="14" spans="1:9" ht="24" customHeight="1" x14ac:dyDescent="0.25">
      <c r="A14" s="17">
        <v>3</v>
      </c>
      <c r="B14" s="4" t="s">
        <v>46</v>
      </c>
      <c r="C14" s="3" t="s">
        <v>78</v>
      </c>
      <c r="D14" s="10" t="s">
        <v>64</v>
      </c>
      <c r="E14" s="11" t="s">
        <v>39</v>
      </c>
      <c r="F14" s="11">
        <v>6</v>
      </c>
      <c r="G14" s="12">
        <v>42917</v>
      </c>
      <c r="H14" s="12">
        <v>43100</v>
      </c>
      <c r="I14" s="18">
        <v>211862.87</v>
      </c>
    </row>
    <row r="15" spans="1:9" ht="24" customHeight="1" x14ac:dyDescent="0.25">
      <c r="A15" s="17">
        <v>4</v>
      </c>
      <c r="B15" s="4" t="s">
        <v>37</v>
      </c>
      <c r="C15" s="3" t="s">
        <v>56</v>
      </c>
      <c r="D15" s="10" t="s">
        <v>66</v>
      </c>
      <c r="E15" s="11" t="s">
        <v>39</v>
      </c>
      <c r="F15" s="11">
        <v>24</v>
      </c>
      <c r="G15" s="12">
        <v>42736</v>
      </c>
      <c r="H15" s="12">
        <v>43465</v>
      </c>
      <c r="I15" s="18">
        <v>700000</v>
      </c>
    </row>
    <row r="16" spans="1:9" ht="24" customHeight="1" thickBot="1" x14ac:dyDescent="0.3">
      <c r="A16" s="17">
        <v>5</v>
      </c>
      <c r="B16" s="4" t="s">
        <v>38</v>
      </c>
      <c r="C16" s="3" t="s">
        <v>56</v>
      </c>
      <c r="D16" s="10" t="s">
        <v>66</v>
      </c>
      <c r="E16" s="11" t="s">
        <v>39</v>
      </c>
      <c r="F16" s="11">
        <v>24</v>
      </c>
      <c r="G16" s="12">
        <v>42736</v>
      </c>
      <c r="H16" s="12">
        <v>43465</v>
      </c>
      <c r="I16" s="18">
        <v>220000</v>
      </c>
    </row>
    <row r="17" spans="1:9" ht="24" customHeight="1" thickBot="1" x14ac:dyDescent="0.3">
      <c r="A17" s="21">
        <v>1</v>
      </c>
      <c r="B17" s="22" t="s">
        <v>47</v>
      </c>
      <c r="C17" s="23" t="s">
        <v>79</v>
      </c>
      <c r="D17" s="24" t="s">
        <v>64</v>
      </c>
      <c r="E17" s="25" t="s">
        <v>39</v>
      </c>
      <c r="F17" s="25">
        <v>6</v>
      </c>
      <c r="G17" s="26">
        <v>43282</v>
      </c>
      <c r="H17" s="26">
        <v>43465</v>
      </c>
      <c r="I17" s="27">
        <v>255793.54</v>
      </c>
    </row>
    <row r="18" spans="1:9" ht="24" customHeight="1" x14ac:dyDescent="0.25">
      <c r="A18" s="21">
        <v>1</v>
      </c>
      <c r="B18" s="22" t="s">
        <v>41</v>
      </c>
      <c r="C18" s="23" t="s">
        <v>56</v>
      </c>
      <c r="D18" s="24" t="s">
        <v>66</v>
      </c>
      <c r="E18" s="25" t="s">
        <v>39</v>
      </c>
      <c r="F18" s="25">
        <v>24</v>
      </c>
      <c r="G18" s="26">
        <v>43466</v>
      </c>
      <c r="H18" s="26">
        <v>44196</v>
      </c>
      <c r="I18" s="27">
        <v>244000</v>
      </c>
    </row>
    <row r="19" spans="1:9" ht="24" customHeight="1" x14ac:dyDescent="0.25">
      <c r="A19" s="17">
        <v>2</v>
      </c>
      <c r="B19" s="4" t="s">
        <v>42</v>
      </c>
      <c r="C19" s="3" t="s">
        <v>56</v>
      </c>
      <c r="D19" s="10" t="s">
        <v>66</v>
      </c>
      <c r="E19" s="11" t="s">
        <v>39</v>
      </c>
      <c r="F19" s="11">
        <v>24</v>
      </c>
      <c r="G19" s="12">
        <v>43466</v>
      </c>
      <c r="H19" s="12">
        <v>44196</v>
      </c>
      <c r="I19" s="18">
        <v>254000</v>
      </c>
    </row>
    <row r="20" spans="1:9" ht="24" customHeight="1" x14ac:dyDescent="0.25">
      <c r="A20" s="17">
        <v>3</v>
      </c>
      <c r="B20" s="4" t="s">
        <v>48</v>
      </c>
      <c r="C20" s="3" t="s">
        <v>80</v>
      </c>
      <c r="D20" s="10" t="s">
        <v>64</v>
      </c>
      <c r="E20" s="11" t="s">
        <v>39</v>
      </c>
      <c r="F20" s="11">
        <v>6</v>
      </c>
      <c r="G20" s="12">
        <v>43647</v>
      </c>
      <c r="H20" s="12">
        <v>43830</v>
      </c>
      <c r="I20" s="18">
        <v>204072.1</v>
      </c>
    </row>
    <row r="21" spans="1:9" ht="24" customHeight="1" x14ac:dyDescent="0.25">
      <c r="A21" s="36">
        <v>4</v>
      </c>
      <c r="B21" s="5" t="s">
        <v>86</v>
      </c>
      <c r="C21" s="3" t="s">
        <v>87</v>
      </c>
      <c r="D21" s="10" t="s">
        <v>66</v>
      </c>
      <c r="E21" s="37" t="s">
        <v>39</v>
      </c>
      <c r="F21" s="37">
        <v>12</v>
      </c>
      <c r="G21" s="12">
        <v>43466</v>
      </c>
      <c r="H21" s="12">
        <v>43830</v>
      </c>
      <c r="I21" s="38">
        <v>50000</v>
      </c>
    </row>
    <row r="22" spans="1:9" s="2" customFormat="1" ht="25.5" customHeight="1" thickBot="1" x14ac:dyDescent="0.3">
      <c r="A22" s="109" t="s">
        <v>68</v>
      </c>
      <c r="B22" s="110"/>
      <c r="C22" s="110"/>
      <c r="D22" s="110"/>
      <c r="E22" s="110"/>
      <c r="F22" s="110"/>
      <c r="G22" s="110"/>
      <c r="H22" s="110"/>
      <c r="I22" s="30">
        <f>SUM(I3:I21)</f>
        <v>3501925.5100000002</v>
      </c>
    </row>
  </sheetData>
  <mergeCells count="3">
    <mergeCell ref="A22:H22"/>
    <mergeCell ref="A1:I1"/>
    <mergeCell ref="F11:H1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FPZG project intern</vt:lpstr>
      <vt:lpstr>FPZG project nat</vt:lpstr>
      <vt:lpstr>FPZG institucionalni projekti</vt:lpstr>
      <vt:lpstr>FPZG inst do 2019</vt:lpstr>
      <vt:lpstr>FPZG nac do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EU-Projekti</dc:creator>
  <cp:lastModifiedBy>Miroslav Petrović</cp:lastModifiedBy>
  <cp:lastPrinted>2020-11-12T14:25:07Z</cp:lastPrinted>
  <dcterms:created xsi:type="dcterms:W3CDTF">2014-03-15T11:32:38Z</dcterms:created>
  <dcterms:modified xsi:type="dcterms:W3CDTF">2020-11-16T14:17:53Z</dcterms:modified>
</cp:coreProperties>
</file>